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1230" windowHeight="7750" firstSheet="1" activeTab="1"/>
  </bookViews>
  <sheets>
    <sheet name="אירועים חדשים" sheetId="14" r:id="rId1"/>
    <sheet name="גרפים" sheetId="12" r:id="rId2"/>
    <sheet name="סיכום נתונים " sheetId="3" r:id="rId3"/>
    <sheet name="פירוט תלמידים ועו'ה חולים" sheetId="4" r:id="rId4"/>
    <sheet name="פירוט אירועי בידוד" sheetId="7" r:id="rId5"/>
    <sheet name="סה&quot;כ אירועים" sheetId="8" state="hidden" r:id="rId6"/>
    <sheet name="נתונים עפ&quot;י משרד הבריאות" sheetId="1" state="hidden" r:id="rId7"/>
    <sheet name="נתוני מ.הבריאות 3.6, 1800" sheetId="9" r:id="rId8"/>
    <sheet name="העיר ירושלים" sheetId="15" r:id="rId9"/>
    <sheet name="מחוז תל אביב" sheetId="16" r:id="rId10"/>
    <sheet name="גיליון1" sheetId="17" r:id="rId11"/>
  </sheets>
  <calcPr calcId="145621"/>
</workbook>
</file>

<file path=xl/calcChain.xml><?xml version="1.0" encoding="utf-8"?>
<calcChain xmlns="http://schemas.openxmlformats.org/spreadsheetml/2006/main">
  <c r="K78" i="4" l="1"/>
  <c r="G78" i="4"/>
  <c r="K40" i="4"/>
  <c r="G40" i="4"/>
  <c r="K12" i="4"/>
  <c r="G12" i="4"/>
  <c r="K4" i="4"/>
  <c r="G4" i="4"/>
  <c r="K3" i="4"/>
  <c r="G3" i="4"/>
  <c r="J279" i="7"/>
  <c r="I279" i="7"/>
  <c r="J162" i="7"/>
  <c r="I162" i="7"/>
  <c r="J135" i="7"/>
  <c r="I135" i="7"/>
  <c r="J49" i="7"/>
  <c r="I49" i="7"/>
  <c r="J45" i="7"/>
  <c r="I45" i="7"/>
  <c r="J2" i="7"/>
  <c r="I2" i="7"/>
  <c r="C62" i="3"/>
  <c r="I3" i="3" l="1"/>
  <c r="G3" i="3" s="1"/>
  <c r="J38" i="3"/>
  <c r="K38" i="3"/>
  <c r="C87" i="3"/>
  <c r="F246" i="7" l="1"/>
  <c r="F196" i="7" l="1"/>
  <c r="J21" i="16" l="1"/>
  <c r="I21" i="16"/>
  <c r="H21" i="16"/>
  <c r="H22" i="16" s="1"/>
  <c r="G21" i="16"/>
  <c r="F21" i="16"/>
  <c r="E21" i="16"/>
  <c r="K3" i="16"/>
  <c r="K21" i="16" s="1"/>
  <c r="B3" i="16"/>
  <c r="B21" i="16" s="1"/>
  <c r="I24" i="15"/>
  <c r="H24" i="15"/>
  <c r="G24" i="15"/>
  <c r="F24" i="15"/>
  <c r="E24" i="15"/>
  <c r="D24" i="15"/>
  <c r="J3" i="15"/>
  <c r="J24" i="15" s="1"/>
  <c r="B3" i="15"/>
  <c r="E22" i="16" l="1"/>
  <c r="B24" i="15"/>
  <c r="D25" i="15"/>
  <c r="G25" i="15"/>
  <c r="I103" i="4"/>
  <c r="J103" i="4"/>
  <c r="E103" i="4"/>
  <c r="F103" i="4"/>
  <c r="D103" i="4" l="1"/>
  <c r="D104" i="4" s="1"/>
  <c r="F306" i="7" l="1"/>
  <c r="I4" i="3"/>
  <c r="I5" i="3"/>
  <c r="I6" i="3"/>
  <c r="I7" i="3"/>
  <c r="I8" i="3"/>
  <c r="I9" i="3"/>
  <c r="I10" i="3"/>
  <c r="I11" i="3"/>
  <c r="I12" i="3"/>
  <c r="I13" i="3"/>
  <c r="I17" i="3"/>
  <c r="I18" i="3"/>
  <c r="I19" i="3"/>
  <c r="I20" i="3"/>
  <c r="I21" i="3"/>
  <c r="I22" i="3"/>
  <c r="I23" i="3"/>
  <c r="I24" i="3"/>
  <c r="I26" i="3"/>
  <c r="I28" i="3"/>
  <c r="I29" i="3"/>
  <c r="I32" i="3"/>
  <c r="I33" i="3"/>
  <c r="I34" i="3"/>
  <c r="I35" i="3"/>
  <c r="I36" i="3"/>
  <c r="I37" i="3"/>
  <c r="I38" i="3" l="1"/>
  <c r="G18" i="3"/>
  <c r="G29" i="3"/>
  <c r="G10" i="3"/>
  <c r="G4" i="3"/>
  <c r="H103" i="4"/>
  <c r="H104" i="4" s="1"/>
  <c r="G38" i="3" l="1"/>
  <c r="G103" i="4"/>
  <c r="C312" i="7"/>
  <c r="H49" i="3" s="1"/>
  <c r="B312" i="7"/>
  <c r="G49" i="3" s="1"/>
  <c r="I108" i="4"/>
  <c r="H43" i="3" s="1"/>
  <c r="J108" i="4"/>
  <c r="I43" i="3" s="1"/>
  <c r="H108" i="4"/>
  <c r="G43" i="3" s="1"/>
  <c r="E108" i="4"/>
  <c r="H42" i="3" s="1"/>
  <c r="F108" i="4"/>
  <c r="I42" i="3" s="1"/>
  <c r="I49" i="3" l="1"/>
  <c r="K103" i="4"/>
  <c r="H44" i="3"/>
  <c r="I44" i="3"/>
  <c r="D312" i="7"/>
  <c r="K108" i="4"/>
  <c r="J43" i="3" s="1"/>
  <c r="B316" i="7"/>
  <c r="G53" i="3" s="1"/>
  <c r="C316" i="7"/>
  <c r="H53" i="3" s="1"/>
  <c r="C315" i="7"/>
  <c r="H52" i="3" s="1"/>
  <c r="B315" i="7"/>
  <c r="C314" i="7"/>
  <c r="H51" i="3" s="1"/>
  <c r="C313" i="7"/>
  <c r="H50" i="3" s="1"/>
  <c r="B313" i="7"/>
  <c r="C311" i="7"/>
  <c r="H48" i="3" s="1"/>
  <c r="B311" i="7"/>
  <c r="G48" i="3" s="1"/>
  <c r="D315" i="7" l="1"/>
  <c r="G52" i="3"/>
  <c r="I52" i="3" s="1"/>
  <c r="I48" i="3"/>
  <c r="I53" i="3"/>
  <c r="H54" i="3"/>
  <c r="D313" i="7"/>
  <c r="G50" i="3"/>
  <c r="I50" i="3" s="1"/>
  <c r="D316" i="7"/>
  <c r="D311" i="7"/>
  <c r="C317" i="7"/>
  <c r="D108" i="4" l="1"/>
  <c r="G42" i="3" s="1"/>
  <c r="G44" i="3" s="1"/>
  <c r="J306" i="7" l="1"/>
  <c r="G108" i="4"/>
  <c r="J42" i="3" s="1"/>
  <c r="J44" i="3" s="1"/>
  <c r="E137" i="7"/>
  <c r="E306" i="7" l="1"/>
  <c r="B314" i="7"/>
  <c r="G51" i="3" s="1"/>
  <c r="I306" i="7" l="1"/>
  <c r="I51" i="3"/>
  <c r="G54" i="3"/>
  <c r="I54" i="3" s="1"/>
  <c r="D314" i="7"/>
  <c r="D317" i="7" s="1"/>
  <c r="B317" i="7"/>
  <c r="E30" i="1"/>
  <c r="D30" i="1"/>
</calcChain>
</file>

<file path=xl/sharedStrings.xml><?xml version="1.0" encoding="utf-8"?>
<sst xmlns="http://schemas.openxmlformats.org/spreadsheetml/2006/main" count="2574" uniqueCount="859">
  <si>
    <t>רשות מקומית</t>
  </si>
  <si>
    <t>מס' תלמידים</t>
  </si>
  <si>
    <t>מס' עובדי הוראה</t>
  </si>
  <si>
    <t>בתי ספר</t>
  </si>
  <si>
    <t>מחוז</t>
  </si>
  <si>
    <t>תלמידים</t>
  </si>
  <si>
    <t>קדם יסודי</t>
  </si>
  <si>
    <t>יסודי</t>
  </si>
  <si>
    <t>על יסודי</t>
  </si>
  <si>
    <t>סה"כ</t>
  </si>
  <si>
    <t>צפון</t>
  </si>
  <si>
    <t>חיפה</t>
  </si>
  <si>
    <t>מרכז</t>
  </si>
  <si>
    <t>ת"א</t>
  </si>
  <si>
    <t>ירושלים</t>
  </si>
  <si>
    <t>דרום</t>
  </si>
  <si>
    <t xml:space="preserve">בית ספר יצחק נבון </t>
  </si>
  <si>
    <t xml:space="preserve">מרכז </t>
  </si>
  <si>
    <t xml:space="preserve">רחובות </t>
  </si>
  <si>
    <t xml:space="preserve">גן דני גיבור </t>
  </si>
  <si>
    <t xml:space="preserve">ראשון לציון </t>
  </si>
  <si>
    <t>גן שופר</t>
  </si>
  <si>
    <t>רמלה</t>
  </si>
  <si>
    <t>בית ספר צופית</t>
  </si>
  <si>
    <t>צופית</t>
  </si>
  <si>
    <t xml:space="preserve">בית ספר הגליל </t>
  </si>
  <si>
    <t>תל אביב</t>
  </si>
  <si>
    <t>גנים 537, 549</t>
  </si>
  <si>
    <t>בני ברק</t>
  </si>
  <si>
    <t xml:space="preserve">תורת יעקב </t>
  </si>
  <si>
    <t xml:space="preserve">בית ספר מעלות חנה </t>
  </si>
  <si>
    <t xml:space="preserve">גן סיסים +מועדונית </t>
  </si>
  <si>
    <t xml:space="preserve">תלמידת אולפן בת ים </t>
  </si>
  <si>
    <t>בת ים</t>
  </si>
  <si>
    <t xml:space="preserve">גן סוס הים </t>
  </si>
  <si>
    <t>תיכון שזר</t>
  </si>
  <si>
    <t xml:space="preserve">בית ספר תפארת תמר </t>
  </si>
  <si>
    <t xml:space="preserve">גן חינוך מיוחד נרקיס </t>
  </si>
  <si>
    <t>אור יהודה</t>
  </si>
  <si>
    <t>בית ספר אהוד מנור</t>
  </si>
  <si>
    <t>בית ספר שתילים רכים</t>
  </si>
  <si>
    <t xml:space="preserve">ירושלים </t>
  </si>
  <si>
    <t>ת"ת חכמת שלמה</t>
  </si>
  <si>
    <t>אוהל יוסף (הנסיכים)</t>
  </si>
  <si>
    <t>רמת בית שמש ג'</t>
  </si>
  <si>
    <t>אבני שלמה</t>
  </si>
  <si>
    <t xml:space="preserve">הגימנסיה העברית </t>
  </si>
  <si>
    <t>ת"ת פינסקרלין</t>
  </si>
  <si>
    <t>טלזסטון</t>
  </si>
  <si>
    <t xml:space="preserve">אלפורעה ב' </t>
  </si>
  <si>
    <t>כסייפה</t>
  </si>
  <si>
    <t>תיכון אלמותנבי</t>
  </si>
  <si>
    <t xml:space="preserve">תיכון אלפרוק </t>
  </si>
  <si>
    <t>שם מוסד</t>
  </si>
  <si>
    <t>גן שפתי</t>
  </si>
  <si>
    <t>אורט מילטון</t>
  </si>
  <si>
    <t>חולון</t>
  </si>
  <si>
    <t xml:space="preserve">גימנסיה אפרים קציר </t>
  </si>
  <si>
    <t>הערות</t>
  </si>
  <si>
    <t>לימדה ב- 2 גנים</t>
  </si>
  <si>
    <t>סייעת</t>
  </si>
  <si>
    <t>לא ביקר בגן</t>
  </si>
  <si>
    <t>הגן היה סגור בשלב זה</t>
  </si>
  <si>
    <t>רחובות</t>
  </si>
  <si>
    <t>דרום השרון</t>
  </si>
  <si>
    <t>ראשון לציון</t>
  </si>
  <si>
    <t>בית שמש</t>
  </si>
  <si>
    <t>מודיעין</t>
  </si>
  <si>
    <t>בית אריה</t>
  </si>
  <si>
    <t>מס' חולים</t>
  </si>
  <si>
    <t>עו"ה</t>
  </si>
  <si>
    <t>ירושלים+מנח"י</t>
  </si>
  <si>
    <t>שם המוסד</t>
  </si>
  <si>
    <t>סוג חינוך</t>
  </si>
  <si>
    <t>יצחק נבון</t>
  </si>
  <si>
    <t>אהוד מנור</t>
  </si>
  <si>
    <t>גן סיסים</t>
  </si>
  <si>
    <t>תורת יעקב</t>
  </si>
  <si>
    <t>תפארת תמר</t>
  </si>
  <si>
    <t>קציר</t>
  </si>
  <si>
    <t>תיכון</t>
  </si>
  <si>
    <t>אבני שלמה, חרדי</t>
  </si>
  <si>
    <t>מרכז נוער אמי"ת</t>
  </si>
  <si>
    <t>הרטמן בנים</t>
  </si>
  <si>
    <t>גן עופרים</t>
  </si>
  <si>
    <t>גן דני גיבור</t>
  </si>
  <si>
    <t>מורים, ביה"ס נסגר עד 31/5</t>
  </si>
  <si>
    <t>גננת משלימה</t>
  </si>
  <si>
    <t>אהל יוסף</t>
  </si>
  <si>
    <t>מורה</t>
  </si>
  <si>
    <t>חט"ב בית אריה</t>
  </si>
  <si>
    <t>בי"ס אילנות</t>
  </si>
  <si>
    <t>נתיבות חיים</t>
  </si>
  <si>
    <t>אלקאסום</t>
  </si>
  <si>
    <t>בתי ספר סגורים</t>
  </si>
  <si>
    <t>אלעד</t>
  </si>
  <si>
    <t>רשות</t>
  </si>
  <si>
    <t>מוסד</t>
  </si>
  <si>
    <t>תיכון הגימנסיה העברית</t>
  </si>
  <si>
    <t>אני גיבור</t>
  </si>
  <si>
    <t>נרקיס</t>
  </si>
  <si>
    <t>סוס הים</t>
  </si>
  <si>
    <t>תאריך ושעת עדכון</t>
  </si>
  <si>
    <t>חולים בחתך גילאים</t>
  </si>
  <si>
    <t xml:space="preserve">עובדי הוראה </t>
  </si>
  <si>
    <t xml:space="preserve">תלמידים </t>
  </si>
  <si>
    <t>מס"ד</t>
  </si>
  <si>
    <t>תאריך</t>
  </si>
  <si>
    <t>תלמידים בבידוד</t>
  </si>
  <si>
    <t>מורים בבידוד</t>
  </si>
  <si>
    <t>תאריך לסיום בידוד</t>
  </si>
  <si>
    <t>ת"ת רש"י בנים</t>
  </si>
  <si>
    <t>ישיבת שיח תלמוד</t>
  </si>
  <si>
    <t>גן 459, גן 537</t>
  </si>
  <si>
    <t>אשכול 5 גנים, חכמת רב שלמה זלמן</t>
  </si>
  <si>
    <t>חט"ב, בוצע חיטוי וחזרה ללימודים</t>
  </si>
  <si>
    <t>סייעת חולה</t>
  </si>
  <si>
    <t>גננת חולה</t>
  </si>
  <si>
    <t>גנן חולה</t>
  </si>
  <si>
    <t>בית ברל</t>
  </si>
  <si>
    <t>בית חינוך אזורי צופית</t>
  </si>
  <si>
    <t>אל קאסום</t>
  </si>
  <si>
    <t>הגימנסיה העברית</t>
  </si>
  <si>
    <t>סגור עד לתוצאות הבדיקות</t>
  </si>
  <si>
    <t>בי"ס אל פורעה</t>
  </si>
  <si>
    <t>נסגרו 3 גנים ו- 4 בי"ס</t>
  </si>
  <si>
    <t>סגורים עד לתוצאות הבדיקות</t>
  </si>
  <si>
    <t>בי"ס סולד</t>
  </si>
  <si>
    <t>בי"ס הרטמן בנים</t>
  </si>
  <si>
    <t>קרית חינוך</t>
  </si>
  <si>
    <t>גן סוס הים</t>
  </si>
  <si>
    <t>שכבת כיתות ז'</t>
  </si>
  <si>
    <t>שתי כיתות בבידוד</t>
  </si>
  <si>
    <t>תלמידים ועו"ה בבידוד</t>
  </si>
  <si>
    <t>באר שבע</t>
  </si>
  <si>
    <t>מקיף ג'</t>
  </si>
  <si>
    <t xml:space="preserve">אל פורעה ב' </t>
  </si>
  <si>
    <t>בי"ס אל פורעה ב'</t>
  </si>
  <si>
    <t>תיכון אלפארוק</t>
  </si>
  <si>
    <t>כמות</t>
  </si>
  <si>
    <t>גן סוס ים</t>
  </si>
  <si>
    <t>בי"ס גוונים</t>
  </si>
  <si>
    <t>חולה 1</t>
  </si>
  <si>
    <t>בי"ס הגליל, חנ"מ</t>
  </si>
  <si>
    <t>גן נרקיס, חנ"מ</t>
  </si>
  <si>
    <t>חט"ב גבעת רם</t>
  </si>
  <si>
    <t>היובל</t>
  </si>
  <si>
    <t>פסגת זאב מ"מ א'</t>
  </si>
  <si>
    <t>פסגת זאב מזרח א'</t>
  </si>
  <si>
    <t>בי"ס גוואטמלה</t>
  </si>
  <si>
    <t>השלום</t>
  </si>
  <si>
    <t>סאלד</t>
  </si>
  <si>
    <t>אילן רמון</t>
  </si>
  <si>
    <t>גילה מאוחד</t>
  </si>
  <si>
    <t>ממ"ד איתן</t>
  </si>
  <si>
    <t>פסגת זאב צפון</t>
  </si>
  <si>
    <t>תל"י גילה</t>
  </si>
  <si>
    <t>גבעת זאב</t>
  </si>
  <si>
    <t xml:space="preserve">כל ביה"ס וצוות ההוראה נכנס לבידוד </t>
  </si>
  <si>
    <t>קרית יערים</t>
  </si>
  <si>
    <t>זלמן ארן</t>
  </si>
  <si>
    <t>גאולים</t>
  </si>
  <si>
    <t>תל"י רמת מוריה</t>
  </si>
  <si>
    <t>עופרים</t>
  </si>
  <si>
    <t>גן עופרים, הר חומה</t>
  </si>
  <si>
    <t>פלך</t>
  </si>
  <si>
    <t>המסורתי</t>
  </si>
  <si>
    <t>גן נרקיס חנ"מ</t>
  </si>
  <si>
    <t>מבשרת ציון</t>
  </si>
  <si>
    <t>חט"ב מבשרת ציון</t>
  </si>
  <si>
    <t xml:space="preserve">בי"ס גוונים </t>
  </si>
  <si>
    <t xml:space="preserve">שם המוסד החינוכי </t>
  </si>
  <si>
    <t>מספר אנשי צוות חולים</t>
  </si>
  <si>
    <t xml:space="preserve">מספר תלמידים חולים </t>
  </si>
  <si>
    <t xml:space="preserve">1 לא ביקר בגן </t>
  </si>
  <si>
    <t>ת"ת דרכי יושר</t>
  </si>
  <si>
    <t xml:space="preserve">מודיעין עלית </t>
  </si>
  <si>
    <t>1 לימדה ב2 גנים</t>
  </si>
  <si>
    <t>גן שפתי 548</t>
  </si>
  <si>
    <t xml:space="preserve">1 הבית ספר לא היה פתוח בשלב זה </t>
  </si>
  <si>
    <t>אורט מלטון</t>
  </si>
  <si>
    <t>הרטמן</t>
  </si>
  <si>
    <t>התיכון לאומנויות</t>
  </si>
  <si>
    <t>מעלה אדומים</t>
  </si>
  <si>
    <t>אמי"ת איתן</t>
  </si>
  <si>
    <t>אורות עציון, בנים</t>
  </si>
  <si>
    <t>מולדת</t>
  </si>
  <si>
    <t>תומר רחל</t>
  </si>
  <si>
    <t>מגילות</t>
  </si>
  <si>
    <t>ענתות</t>
  </si>
  <si>
    <t>גן נחליאלי</t>
  </si>
  <si>
    <t>גן אירוס</t>
  </si>
  <si>
    <t>אפרתה</t>
  </si>
  <si>
    <t>אפרת</t>
  </si>
  <si>
    <t>ירושלים (מנח"י)</t>
  </si>
  <si>
    <t>סה"כ על פי סוג מוסד</t>
  </si>
  <si>
    <t>ירושלים + מנח"י</t>
  </si>
  <si>
    <t>חולים בחתך רשויות ומחוזות</t>
  </si>
  <si>
    <t>סה"כ מחוז</t>
  </si>
  <si>
    <t>סה"כ רשות</t>
  </si>
  <si>
    <t>סה"כ מחוזי</t>
  </si>
  <si>
    <t>סה"כ מחוזי - תלמידים</t>
  </si>
  <si>
    <t>חדרה</t>
  </si>
  <si>
    <t>תיכון רב תחומי</t>
  </si>
  <si>
    <t>גן חמ"ד הפורצים</t>
  </si>
  <si>
    <t>מטה יהודה</t>
  </si>
  <si>
    <t>הרטוב</t>
  </si>
  <si>
    <t>חמ"ד הפורצים</t>
  </si>
  <si>
    <t>אשדוד</t>
  </si>
  <si>
    <t>מחזיקי הדת, חרדי</t>
  </si>
  <si>
    <t>יבנה</t>
  </si>
  <si>
    <t>בית יעקב סיני, חרדי</t>
  </si>
  <si>
    <t>שובו רחובות, מעורב, חרדי</t>
  </si>
  <si>
    <t>מעלות חנה, חרדי</t>
  </si>
  <si>
    <t>רש"י בנות, חרדי</t>
  </si>
  <si>
    <t>ת"ת רש"י, חרדי</t>
  </si>
  <si>
    <t>בי"ס כיתות א-ח</t>
  </si>
  <si>
    <t>מודיעין עילית</t>
  </si>
  <si>
    <t>ת"ת דרכי יושר, חרדי</t>
  </si>
  <si>
    <t>ישיבת שיח תלמוד, חרדי</t>
  </si>
  <si>
    <t>פינס קרלין טלסטון, חרדי</t>
  </si>
  <si>
    <t>טבריה</t>
  </si>
  <si>
    <t>אורט טבריה ש"ש</t>
  </si>
  <si>
    <t>הרדוף</t>
  </si>
  <si>
    <t>מקיף ולדורף</t>
  </si>
  <si>
    <t>תאריך אירוע</t>
  </si>
  <si>
    <t>מקיף אורט כרמים</t>
  </si>
  <si>
    <t>כרמיאל</t>
  </si>
  <si>
    <t>עפולה</t>
  </si>
  <si>
    <t>גן רימון א'</t>
  </si>
  <si>
    <t>תסמינים, מחכה לתוצאות בדיקה</t>
  </si>
  <si>
    <t>גן רימון ב'</t>
  </si>
  <si>
    <t>יחד</t>
  </si>
  <si>
    <t>טמרה</t>
  </si>
  <si>
    <t>ראמה</t>
  </si>
  <si>
    <t>מקיף ראמה</t>
  </si>
  <si>
    <t>קרוב משפחתה היה בגימנסיה</t>
  </si>
  <si>
    <t>בית יעקב החדש, חרדי</t>
  </si>
  <si>
    <t>עו"ה וצוות</t>
  </si>
  <si>
    <t>מס' תלמידים חולים</t>
  </si>
  <si>
    <t>סה"כ מחוזי - עו"ה וצוות</t>
  </si>
  <si>
    <t>רהט</t>
  </si>
  <si>
    <t>תלמידי שכבה יא'</t>
  </si>
  <si>
    <t>תלמידי שכבה ז'</t>
  </si>
  <si>
    <t>תיכון אלנור</t>
  </si>
  <si>
    <t>חורה</t>
  </si>
  <si>
    <t>אשכול גנים שכונה 10</t>
  </si>
  <si>
    <t>תלמידים מבודדים</t>
  </si>
  <si>
    <t>עו"ה וצוות מבודדים</t>
  </si>
  <si>
    <t>בי"ס סגורים</t>
  </si>
  <si>
    <t>גנ"י סגורים</t>
  </si>
  <si>
    <t>תלמידים חולים</t>
  </si>
  <si>
    <t>עו"ה וצוות חולים</t>
  </si>
  <si>
    <t xml:space="preserve">עיר  המוסד החינוכי </t>
  </si>
  <si>
    <t xml:space="preserve"> גאולים א </t>
  </si>
  <si>
    <t>אופק</t>
  </si>
  <si>
    <t>פולה בן גוריון</t>
  </si>
  <si>
    <t>קיבוץ צרעה</t>
  </si>
  <si>
    <t>קיבוץ קליה</t>
  </si>
  <si>
    <t>בית חינוך</t>
  </si>
  <si>
    <t>עמיטל</t>
  </si>
  <si>
    <t xml:space="preserve">עופרים </t>
  </si>
  <si>
    <t xml:space="preserve"> כסייפה</t>
  </si>
  <si>
    <t xml:space="preserve">בית ספר אלנור </t>
  </si>
  <si>
    <t>נווה מדבר</t>
  </si>
  <si>
    <t>רב תחומי (עמל)</t>
  </si>
  <si>
    <t xml:space="preserve">חיפה </t>
  </si>
  <si>
    <t xml:space="preserve">בית יעקב החדש </t>
  </si>
  <si>
    <t>אשקלון</t>
  </si>
  <si>
    <t>בי"ס יסודי</t>
  </si>
  <si>
    <t>בי"ס יסודי מגילות</t>
  </si>
  <si>
    <t>יסודי, פולה בן גוריון</t>
  </si>
  <si>
    <t>ביי"ס קשת (זרים)</t>
  </si>
  <si>
    <t>כיתה א'</t>
  </si>
  <si>
    <t>בי"ס קשת (זרים)</t>
  </si>
  <si>
    <t>מזכרת בתיה</t>
  </si>
  <si>
    <t>גן שקד</t>
  </si>
  <si>
    <t>גן שיבולת</t>
  </si>
  <si>
    <t>15/6/20</t>
  </si>
  <si>
    <t>בידוד מניעתי, עד לקבלת תוצאות הבדיקה</t>
  </si>
  <si>
    <t>אשכול גנים</t>
  </si>
  <si>
    <t>אורנית</t>
  </si>
  <si>
    <t>שחקים</t>
  </si>
  <si>
    <t>בי"ס נבון</t>
  </si>
  <si>
    <t>גן אני גיבור</t>
  </si>
  <si>
    <t xml:space="preserve">באר שבע </t>
  </si>
  <si>
    <t xml:space="preserve">רהט </t>
  </si>
  <si>
    <t xml:space="preserve">חורה </t>
  </si>
  <si>
    <t xml:space="preserve">אשכול גנים </t>
  </si>
  <si>
    <t>תיכון מקיף ו'</t>
  </si>
  <si>
    <t xml:space="preserve">תלמידת כיתה י' </t>
  </si>
  <si>
    <t xml:space="preserve">מקיף ו' </t>
  </si>
  <si>
    <t>מקיף ו'</t>
  </si>
  <si>
    <t>יסודי עופרים</t>
  </si>
  <si>
    <t>יסודי זלמן ארן</t>
  </si>
  <si>
    <t>יסודי עמיטל</t>
  </si>
  <si>
    <t xml:space="preserve">עמיטל </t>
  </si>
  <si>
    <t xml:space="preserve">יסודי </t>
  </si>
  <si>
    <t>יסודי גאולים</t>
  </si>
  <si>
    <t>ערערה</t>
  </si>
  <si>
    <t>אבו ערער</t>
  </si>
  <si>
    <t>יסודי אבו ערער</t>
  </si>
  <si>
    <t>מגשימים (התיישבותי)</t>
  </si>
  <si>
    <t xml:space="preserve">על יסודי </t>
  </si>
  <si>
    <t>1/6/120</t>
  </si>
  <si>
    <t>אבן יהודה</t>
  </si>
  <si>
    <t>הדסים (התיישבותי)</t>
  </si>
  <si>
    <t xml:space="preserve">הרצליה </t>
  </si>
  <si>
    <t>רזיאל (התיישבותי)</t>
  </si>
  <si>
    <t>מ.א יואב</t>
  </si>
  <si>
    <t>צפית (התיישבותי )</t>
  </si>
  <si>
    <t>בית מלכה, חרדי</t>
  </si>
  <si>
    <t>שדרות</t>
  </si>
  <si>
    <t>מקיף גוטוירט</t>
  </si>
  <si>
    <t>מס' עו"ה וצוות חולים</t>
  </si>
  <si>
    <t>בי"ס פולה בן גוריון</t>
  </si>
  <si>
    <t xml:space="preserve">מודיעין </t>
  </si>
  <si>
    <t>בי"ס אופק</t>
  </si>
  <si>
    <t>אל עמל, חנ"מ</t>
  </si>
  <si>
    <t>בי"ס אלפרוע ב'</t>
  </si>
  <si>
    <t>תיכון אלמונתבי</t>
  </si>
  <si>
    <t xml:space="preserve">סה"כ מחוזי </t>
  </si>
  <si>
    <t>ילדים חולים בחתך מוסדות</t>
  </si>
  <si>
    <t>עו"ה וצוות חולים בחתך מוסדות</t>
  </si>
  <si>
    <t>בי"ס שתילים רכים, חנ"מ חרדי</t>
  </si>
  <si>
    <t xml:space="preserve">שעה </t>
  </si>
  <si>
    <t xml:space="preserve">תיאור מקרה </t>
  </si>
  <si>
    <t xml:space="preserve">מנחי  </t>
  </si>
  <si>
    <t xml:space="preserve">גימנסיה </t>
  </si>
  <si>
    <t xml:space="preserve">129תלמידים חולים 19מורים חולים ביס סגור </t>
  </si>
  <si>
    <t xml:space="preserve">  3מורה חולה 1תלמיד חולה ביס סגור </t>
  </si>
  <si>
    <t xml:space="preserve">זלמן ארן </t>
  </si>
  <si>
    <t xml:space="preserve">2תלמידים חולים 204ב תלמידים בבידוד 35 אנשי צוות ביס סגור </t>
  </si>
  <si>
    <t xml:space="preserve">2תלמידים חולים 75 תלמידים בבידוד 5 אנשי צוות ביס סגור </t>
  </si>
  <si>
    <t xml:space="preserve">קשת </t>
  </si>
  <si>
    <t xml:space="preserve">2תלמידים חולה ביס נסגר </t>
  </si>
  <si>
    <t xml:space="preserve">דרום </t>
  </si>
  <si>
    <t xml:space="preserve">קדם יסודי </t>
  </si>
  <si>
    <t xml:space="preserve">3גנים סגורים גננת חולה </t>
  </si>
  <si>
    <t xml:space="preserve">חדרה </t>
  </si>
  <si>
    <t xml:space="preserve">תיכון רב תחומי </t>
  </si>
  <si>
    <t>1תלמידה כיתה ז חולה 1800 תלמידים בידוד 350 עוה ביס נסגר</t>
  </si>
  <si>
    <t xml:space="preserve">גבעת זאב </t>
  </si>
  <si>
    <t xml:space="preserve">אופק </t>
  </si>
  <si>
    <t xml:space="preserve">מורה חולה 278 הבידוד 35 אנשי צוות </t>
  </si>
  <si>
    <t xml:space="preserve">גן חמד הפורצים </t>
  </si>
  <si>
    <t xml:space="preserve">1ילד חולה 30 ילדים בבידוד 6 אנשי צות סגור </t>
  </si>
  <si>
    <t xml:space="preserve">מטה יהודה </t>
  </si>
  <si>
    <t>תלמיד חולה 29 בידוד תלמידים 6 אנשי צוות</t>
  </si>
  <si>
    <t xml:space="preserve">חטב גבעת רם </t>
  </si>
  <si>
    <t>תלמיד חולה 27 תלמידים בבידוד 1 עוה בבידוד</t>
  </si>
  <si>
    <t xml:space="preserve">התישבותי </t>
  </si>
  <si>
    <t xml:space="preserve">עין גדי  </t>
  </si>
  <si>
    <t xml:space="preserve">נסגר ל3 ימים עקב תלמיד חולה מביס יסודי בישוב </t>
  </si>
  <si>
    <t xml:space="preserve">פולה בן גוריון </t>
  </si>
  <si>
    <t>2תלמידים חולים ביס נסגר</t>
  </si>
  <si>
    <t xml:space="preserve">גן שיבולת </t>
  </si>
  <si>
    <t>נסגר בבדיקה לחשד</t>
  </si>
  <si>
    <t xml:space="preserve">תלמידה חולה כיתה י'  ביס נסגר 1980 תלמידים 209 אנשי צוות 50 עובדי מינהלה </t>
  </si>
  <si>
    <t xml:space="preserve">לא הוכנסו נתוני בידוד עדיין בבדיקה </t>
  </si>
  <si>
    <t xml:space="preserve">גן יקוט </t>
  </si>
  <si>
    <t>נסגר בדיקה לחשד</t>
  </si>
  <si>
    <t xml:space="preserve">תיכון אלעמל חנמ </t>
  </si>
  <si>
    <t xml:space="preserve"> 1סייעת חולה 6 תלמידים בבידוד</t>
  </si>
  <si>
    <t xml:space="preserve">צפון </t>
  </si>
  <si>
    <t>תיכון השאם אבו רומי</t>
  </si>
  <si>
    <t>סגור כי הורים השביתו צוות הוראה הגיע לביס</t>
  </si>
  <si>
    <t xml:space="preserve">גאולים </t>
  </si>
  <si>
    <t xml:space="preserve">1תלמיד חולה 24 תלמידים בבידוד 1 מורה בבידוד </t>
  </si>
  <si>
    <t>עמיטל (דתי)</t>
  </si>
  <si>
    <t xml:space="preserve">1תלמיד חולה 59 תלמידים בבידוד 15 אנשי צוות </t>
  </si>
  <si>
    <t xml:space="preserve">מעלה אדומים </t>
  </si>
  <si>
    <t>אלמוג</t>
  </si>
  <si>
    <t>14תלמידים בבידוד ההורים החליטו להשבית את ביס צוות נמצא בביס</t>
  </si>
  <si>
    <t>אבו עראר</t>
  </si>
  <si>
    <t xml:space="preserve">שדרות </t>
  </si>
  <si>
    <t>תלמיד חולה מיום שישי 29/5 היום התגלו מס' תלמידים שלא מרגישים טוב החלוח בדיקות - ביס נסגר  110 מורים 870 תלמידים</t>
  </si>
  <si>
    <t xml:space="preserve">חרדי </t>
  </si>
  <si>
    <t xml:space="preserve">בני ברק </t>
  </si>
  <si>
    <t xml:space="preserve">בית מלכה </t>
  </si>
  <si>
    <t>תלמידת כיתה ב' חולה מאומתת משרד הבריאות הודיע לכל כיתה ב' לצאת לבידוד  נשלחה הודעה לסגור את ביס</t>
  </si>
  <si>
    <t xml:space="preserve">נווה במדבר </t>
  </si>
  <si>
    <t>חטצ</t>
  </si>
  <si>
    <t>נווה במדבר</t>
  </si>
  <si>
    <t>מורה חולה מאומת 475 תלמידים בידוד 36 עוה</t>
  </si>
  <si>
    <t xml:space="preserve">אשכול גנים שכונה 7 </t>
  </si>
  <si>
    <t>גן שכונה 5</t>
  </si>
  <si>
    <t>אלביאדר</t>
  </si>
  <si>
    <t xml:space="preserve">מורה חולה מאומת - כל הצוות בבידוד </t>
  </si>
  <si>
    <t>אלמסתקבל</t>
  </si>
  <si>
    <t xml:space="preserve">חולה מאומת - אב הבית </t>
  </si>
  <si>
    <t xml:space="preserve">הגליל </t>
  </si>
  <si>
    <t xml:space="preserve">חולון  </t>
  </si>
  <si>
    <t xml:space="preserve">תלמיד נוסף חולה ביס נסגר - 140 תלמידים 10 אנשי צוות </t>
  </si>
  <si>
    <t>ממתינים לתוצאות חקירה אפידימיולוגית</t>
  </si>
  <si>
    <t>חט"ב קציר</t>
  </si>
  <si>
    <t>בי"ס גאולים</t>
  </si>
  <si>
    <t>תלמידת כיתה ב'</t>
  </si>
  <si>
    <t>בית מלכה</t>
  </si>
  <si>
    <t>כל כיתה ב' יצאה לבידוד</t>
  </si>
  <si>
    <t>בי"ס נווה במדבר</t>
  </si>
  <si>
    <t>אשכול גנים שכונה 7</t>
  </si>
  <si>
    <t>גן שכונה 4</t>
  </si>
  <si>
    <t>בי"ס אל באדר</t>
  </si>
  <si>
    <t>אל באדר</t>
  </si>
  <si>
    <t>כל צוות המורים נכנס לבידוד</t>
  </si>
  <si>
    <t>בי"ס אל מסתכבאל</t>
  </si>
  <si>
    <t>שתי כיתות א' (35) והצוות בבדיקה</t>
  </si>
  <si>
    <t>האם בבידוד ?</t>
  </si>
  <si>
    <t>חטיבה צעירה בביהס נווה מדבר - 2 גנים ארז ואלון סהכ 55 בבידוד</t>
  </si>
  <si>
    <t xml:space="preserve">סייעת חולה מאומת , ההורים לא שולחים </t>
  </si>
  <si>
    <t xml:space="preserve">חולה מאומת  ההורים לא שולחים </t>
  </si>
  <si>
    <t>בי"ס מגשימים, חנ"מ, התיישבותי</t>
  </si>
  <si>
    <t>חט"צ נווה מדבר (גני אלון וארז)</t>
  </si>
  <si>
    <t>תל ציון</t>
  </si>
  <si>
    <t>ת"ת המסילה</t>
  </si>
  <si>
    <t>תלמוד תורה</t>
  </si>
  <si>
    <t>גן חכמת שלמה זלמן, חרדי</t>
  </si>
  <si>
    <t>גן חכמת רב שלמה זלמן</t>
  </si>
  <si>
    <t>גנים 549, 537, חנ"מ חרדי</t>
  </si>
  <si>
    <t>מגשימים חנ"מ התישבותי</t>
  </si>
  <si>
    <t xml:space="preserve">חנ"מ מגשימים </t>
  </si>
  <si>
    <t xml:space="preserve">חט"ב קציר </t>
  </si>
  <si>
    <t>רב תחומי</t>
  </si>
  <si>
    <t>נוספו 2 תלמידות חולות, כל ביה"ס (2196 תלמידים + 217 מורים + 33 אנשי מנהלה) נכנס לבידוד.</t>
  </si>
  <si>
    <t>סליסברג</t>
  </si>
  <si>
    <t>נוסף תלמיד חולה (סה"כ 3 תלמידים חולים)</t>
  </si>
  <si>
    <t>יש לבדוק כמה נכנסים לבידוד</t>
  </si>
  <si>
    <t>הירדן</t>
  </si>
  <si>
    <t>תלמידה חולה, ביה"ס נסגר (1063 תלמידים ו- 120 עובדי הוראה)</t>
  </si>
  <si>
    <t>תלמיד חולה, נשלח צוות התערבות, בבדיקה (500 תלמידים ו- 50 עו"ה)</t>
  </si>
  <si>
    <t>תלמידה חולה שאר ביה"ס בבידוד (52 תלמידים + 41 עו"ה + 45 מנהלה וסייעות)</t>
  </si>
  <si>
    <t>לאחר בדיקה - 2 תלמידות חולות, הגן נסגר</t>
  </si>
  <si>
    <t>עו"ה וצוות בבידוד</t>
  </si>
  <si>
    <t>תיכון סליסברג</t>
  </si>
  <si>
    <t>בי"ס הירדן</t>
  </si>
  <si>
    <t>הגן סגור</t>
  </si>
  <si>
    <t>חמניה (זרים)</t>
  </si>
  <si>
    <t>נורית (זרים)</t>
  </si>
  <si>
    <t>סיסים (זרים)</t>
  </si>
  <si>
    <t>בי"ס הירדן (זרים)</t>
  </si>
  <si>
    <t>בי"ס הגליל (חלקי זרים)</t>
  </si>
  <si>
    <t>גן נורית (זרים)</t>
  </si>
  <si>
    <t>גן חמניה (זרים)</t>
  </si>
  <si>
    <t>ילד חולה, גן נסגר</t>
  </si>
  <si>
    <t xml:space="preserve">סייעת חולה, 1 תלמיד כיתה א' חולה - 2 כיתות א' 35 ילדים צוות בבדיקה </t>
  </si>
  <si>
    <t>ביה"ס נסגר</t>
  </si>
  <si>
    <t>תלמידים חולים 2, ביה"ס נסגר, נעשית בדיקה (360 תלמידים, 71 עו"ה, 10 סייעות)</t>
  </si>
  <si>
    <t xml:space="preserve">נוסף תלמיד חולה (60 תלמידים   5 אנשי צוות) </t>
  </si>
  <si>
    <t>תיכון רב תחומי (2 בתי ספר)</t>
  </si>
  <si>
    <t>כיתה ב' ו- ד' (אחים)</t>
  </si>
  <si>
    <t>נסגר</t>
  </si>
  <si>
    <t>מילטון</t>
  </si>
  <si>
    <t>אולפנת צביה</t>
  </si>
  <si>
    <t>נסגר, 580 תלמידות, ממתינים לבדיקה</t>
  </si>
  <si>
    <t>תלמידה חולה, ביה"ס נסגר (580 תלמידות)</t>
  </si>
  <si>
    <t>חצור הגלילית</t>
  </si>
  <si>
    <t>בי"ס חוני המעגל</t>
  </si>
  <si>
    <t>רמת דוד</t>
  </si>
  <si>
    <t>בי"ס קישון</t>
  </si>
  <si>
    <t>צפת</t>
  </si>
  <si>
    <t>גן נרקיס</t>
  </si>
  <si>
    <t>בי"ס כרמים</t>
  </si>
  <si>
    <t>קרית גת</t>
  </si>
  <si>
    <t>תלמיד כיתה ז'</t>
  </si>
  <si>
    <t>תלמיד יא', בי"ס נסגר</t>
  </si>
  <si>
    <t>ליידי דיוויס</t>
  </si>
  <si>
    <t>ליידי דייויס</t>
  </si>
  <si>
    <t>תיכון מקיף אמי"ת אל-טור</t>
  </si>
  <si>
    <t>סגור</t>
  </si>
  <si>
    <t>פסגת זאב</t>
  </si>
  <si>
    <t>תיכון קריית נוער</t>
  </si>
  <si>
    <t>חולה ישן, בי"ס פתוח</t>
  </si>
  <si>
    <t>תיכון אמנויות</t>
  </si>
  <si>
    <t>בי"ס עופרים</t>
  </si>
  <si>
    <t>עירוני ג' (מקיף) בית חינוך</t>
  </si>
  <si>
    <t>יסודי הרטוב</t>
  </si>
  <si>
    <t>אמי"ת בנות</t>
  </si>
  <si>
    <t>אבני החושן</t>
  </si>
  <si>
    <t>גבעת גונן</t>
  </si>
  <si>
    <t>לוריא</t>
  </si>
  <si>
    <t>בית הצייר, חנ"מ</t>
  </si>
  <si>
    <t>חט"ב בית צפפה</t>
  </si>
  <si>
    <t>תיכון לאמנויות</t>
  </si>
  <si>
    <t>גוננים</t>
  </si>
  <si>
    <t>תיכון יד ביד</t>
  </si>
  <si>
    <t>מקיף גילה</t>
  </si>
  <si>
    <t>פסגת זאב, פסגות</t>
  </si>
  <si>
    <t>מנשה אל ישר</t>
  </si>
  <si>
    <t>פסגת זאב מערב</t>
  </si>
  <si>
    <t>מקור התקווה</t>
  </si>
  <si>
    <t>דרור</t>
  </si>
  <si>
    <t>אריאל</t>
  </si>
  <si>
    <t>אדם</t>
  </si>
  <si>
    <t>חט"צ דויד ילין</t>
  </si>
  <si>
    <t>תלפיות מזרח</t>
  </si>
  <si>
    <t xml:space="preserve">ניסויי </t>
  </si>
  <si>
    <t>יד המורה, חנ"מ</t>
  </si>
  <si>
    <t>אילנות</t>
  </si>
  <si>
    <t>אשכול גן רימונים</t>
  </si>
  <si>
    <t>מעגלים, חנ"מ</t>
  </si>
  <si>
    <t>בן יהודה, אבו טור, חנ"מ</t>
  </si>
  <si>
    <t>גן מאיה רוקח, בית הכרם</t>
  </si>
  <si>
    <t>גן שירן, גילה</t>
  </si>
  <si>
    <t>גן דודאית</t>
  </si>
  <si>
    <t>אגרון</t>
  </si>
  <si>
    <t>גן רויטל</t>
  </si>
  <si>
    <t>צביה ירושלים</t>
  </si>
  <si>
    <t>ממ"ד בית הכרם</t>
  </si>
  <si>
    <t>ממ"ד ברנדט</t>
  </si>
  <si>
    <t>ממ"ד אפרתה</t>
  </si>
  <si>
    <t>ממ"ד הראל, רמות</t>
  </si>
  <si>
    <t>נועם בנות פסגת זאב</t>
  </si>
  <si>
    <t xml:space="preserve">מקור חיים </t>
  </si>
  <si>
    <t>מורשה</t>
  </si>
  <si>
    <t>אורט תעופה וחלל</t>
  </si>
  <si>
    <t>דקל וילנאי</t>
  </si>
  <si>
    <t>לביא</t>
  </si>
  <si>
    <t>חט"ב</t>
  </si>
  <si>
    <t>עירוני ג'</t>
  </si>
  <si>
    <t>תיכון מור</t>
  </si>
  <si>
    <t>ברנקו וויס</t>
  </si>
  <si>
    <t>אמית בנות</t>
  </si>
  <si>
    <t>רעות</t>
  </si>
  <si>
    <t>קשת מודיעין</t>
  </si>
  <si>
    <t>אלונים</t>
  </si>
  <si>
    <t>משואות נריה</t>
  </si>
  <si>
    <t>נוקדים</t>
  </si>
  <si>
    <t>קדם</t>
  </si>
  <si>
    <t>גן שיטה</t>
  </si>
  <si>
    <t>גן חרוב</t>
  </si>
  <si>
    <t>גן 463489</t>
  </si>
  <si>
    <t>גן ניר</t>
  </si>
  <si>
    <t>גן תלתן</t>
  </si>
  <si>
    <t>גן רמת רחל</t>
  </si>
  <si>
    <t>כפר אוריה</t>
  </si>
  <si>
    <t>גן ערבה</t>
  </si>
  <si>
    <t>גן ראשונים</t>
  </si>
  <si>
    <t>גן תורני</t>
  </si>
  <si>
    <t>תקוע</t>
  </si>
  <si>
    <t>גן</t>
  </si>
  <si>
    <t>גן צופית</t>
  </si>
  <si>
    <t>גן ארבל</t>
  </si>
  <si>
    <t>עמינדב</t>
  </si>
  <si>
    <t>חט"ב בית חינוך</t>
  </si>
  <si>
    <t>ליידי דיויס</t>
  </si>
  <si>
    <t>תלמידה חולה, ביה"ס נסגר</t>
  </si>
  <si>
    <t>גן גבעה</t>
  </si>
  <si>
    <t>תלמידה חולה, גן נסגר</t>
  </si>
  <si>
    <t>מקיף רב תחומי, ש"ש</t>
  </si>
  <si>
    <t xml:space="preserve"> </t>
  </si>
  <si>
    <t>גני ילדים סגורים</t>
  </si>
  <si>
    <t>תלמידים, עו"ה וצוות בבידוד</t>
  </si>
  <si>
    <t>גבעתיים</t>
  </si>
  <si>
    <t>יסגר</t>
  </si>
  <si>
    <t xml:space="preserve">בית ספר נתיבות התורה </t>
  </si>
  <si>
    <t>גן קרלין ת"ת</t>
  </si>
  <si>
    <t>בית ספר קשת</t>
  </si>
  <si>
    <t>בית ספר גוונים</t>
  </si>
  <si>
    <t>גן חמניה</t>
  </si>
  <si>
    <t xml:space="preserve">גן נורית </t>
  </si>
  <si>
    <t xml:space="preserve">גן עירייה הגבעה </t>
  </si>
  <si>
    <t xml:space="preserve">אמית בניות </t>
  </si>
  <si>
    <t>סמינר מעלה בית יעקב</t>
  </si>
  <si>
    <t xml:space="preserve">בית ספר אילנות </t>
  </si>
  <si>
    <t xml:space="preserve">מנוחה וקדושה </t>
  </si>
  <si>
    <t>גן חובה צבעוני הר חומה</t>
  </si>
  <si>
    <t xml:space="preserve">גן חובה רננה </t>
  </si>
  <si>
    <t>מקיף ו</t>
  </si>
  <si>
    <t>מקיף ג</t>
  </si>
  <si>
    <t xml:space="preserve">אלנור </t>
  </si>
  <si>
    <t xml:space="preserve">יסודי ערערה </t>
  </si>
  <si>
    <t xml:space="preserve">ערערה </t>
  </si>
  <si>
    <t xml:space="preserve">חינוך מיוחד אלעמאל </t>
  </si>
  <si>
    <t>אל בדר</t>
  </si>
  <si>
    <t>אלמוסתקבל</t>
  </si>
  <si>
    <t xml:space="preserve">גן אל יקוט </t>
  </si>
  <si>
    <t xml:space="preserve">גן בוסתאן אלחנן </t>
  </si>
  <si>
    <t xml:space="preserve">אשכול גנים אלטיור </t>
  </si>
  <si>
    <t>מקיף כללי תיכון גוטוירט</t>
  </si>
  <si>
    <t xml:space="preserve">אולפנת צביה </t>
  </si>
  <si>
    <t>עדכון - תלמיד נוסף התגלה כחולה</t>
  </si>
  <si>
    <t>עדכון - תלמיד כיתה ב' אובחן כחולה, ביה"ס יסגר</t>
  </si>
  <si>
    <t>תלמיד אובחן כחולה, ביה"ס יסגר</t>
  </si>
  <si>
    <t>מוסדות "חזון מאיר" 3 גנים</t>
  </si>
  <si>
    <t>נסגרו 3 כיתות גן עקב גננת שאומתה כחולה (גנים 546366, 546374, 546386)</t>
  </si>
  <si>
    <t>אשכול "חזון מאיר", חרדי</t>
  </si>
  <si>
    <t>אשכול "חזון מאיר", 3 גנים, חרדי</t>
  </si>
  <si>
    <t>נסגרו 3 גנים</t>
  </si>
  <si>
    <t>רמת ישי</t>
  </si>
  <si>
    <t>חטיבת היובל</t>
  </si>
  <si>
    <t>נהלל</t>
  </si>
  <si>
    <t>חוות נהלל</t>
  </si>
  <si>
    <t>יקנעם עלית</t>
  </si>
  <si>
    <t>הדסים-יקנעם עלית</t>
  </si>
  <si>
    <t>אבי התלמידה נחשף במקום עבודתו לחולה מאומת</t>
  </si>
  <si>
    <t>משגב</t>
  </si>
  <si>
    <t>גן רימון בישוב רקפת</t>
  </si>
  <si>
    <t>גן חרוב בישוב מנוף</t>
  </si>
  <si>
    <t>נהריה</t>
  </si>
  <si>
    <t>אבן שהם</t>
  </si>
  <si>
    <t>בית שאן</t>
  </si>
  <si>
    <t>אורט אמירים</t>
  </si>
  <si>
    <t>מעלות תרשיחא</t>
  </si>
  <si>
    <t>הראשונים מעלות</t>
  </si>
  <si>
    <t xml:space="preserve">בית חינוך יצחק נבון </t>
  </si>
  <si>
    <t>טירת צבי</t>
  </si>
  <si>
    <t>גן המגדל</t>
  </si>
  <si>
    <t>גן הנגב</t>
  </si>
  <si>
    <t>כפר מנדא</t>
  </si>
  <si>
    <t>תיכון חדש כפר מנדא</t>
  </si>
  <si>
    <t>קרית שמונה</t>
  </si>
  <si>
    <t>קורצ'אק</t>
  </si>
  <si>
    <t xml:space="preserve">יסודי ג' </t>
  </si>
  <si>
    <t>אמי"ת ישיבה תיכונית</t>
  </si>
  <si>
    <t>ממ"ד בירב צפת</t>
  </si>
  <si>
    <t>בי"ס ממ"ד הארי</t>
  </si>
  <si>
    <t>פתח תקווה</t>
  </si>
  <si>
    <t>בי"ס אהבת ציון, חרדי</t>
  </si>
  <si>
    <t>מורה שכנראה נדבקה מהבת</t>
  </si>
  <si>
    <t>מורה חולה מאומתת, כנראה נדבקה מביתה שלומדת בבי"ס בבני ברק, בית הספר יסגר</t>
  </si>
  <si>
    <t>תיכון בן צבי</t>
  </si>
  <si>
    <t>אהבת ציון, חרדי</t>
  </si>
  <si>
    <t>עירוני יב' , יפו</t>
  </si>
  <si>
    <t>טרה סנטה, יפו</t>
  </si>
  <si>
    <t>טביתא, יפו</t>
  </si>
  <si>
    <t>פרר, יפו</t>
  </si>
  <si>
    <t>תיכון אל סאלם</t>
  </si>
  <si>
    <t>בי"ס אל מסתקבל</t>
  </si>
  <si>
    <t>בי"ס אל ביאדר</t>
  </si>
  <si>
    <t>בי"ס אמירים</t>
  </si>
  <si>
    <t>שפרעם</t>
  </si>
  <si>
    <t>בית חינוך ממלכתי צופית</t>
  </si>
  <si>
    <t>גן שפרעם</t>
  </si>
  <si>
    <t>ממלכתי צופית</t>
  </si>
  <si>
    <t>בת חפר</t>
  </si>
  <si>
    <t xml:space="preserve">ממלכתי שדות </t>
  </si>
  <si>
    <t>גן יבנה</t>
  </si>
  <si>
    <t>רבין</t>
  </si>
  <si>
    <t>כפר סבא</t>
  </si>
  <si>
    <t>ברנר</t>
  </si>
  <si>
    <t>אוסישקין</t>
  </si>
  <si>
    <t>רמז</t>
  </si>
  <si>
    <t>יסודי בשכונת בר לב</t>
  </si>
  <si>
    <t>ברנקו וויס רבין</t>
  </si>
  <si>
    <t>סתריה</t>
  </si>
  <si>
    <t>גוונים</t>
  </si>
  <si>
    <t>כפר הס</t>
  </si>
  <si>
    <t>גן רקפת</t>
  </si>
  <si>
    <t>גבעת שמואל</t>
  </si>
  <si>
    <t>אלון</t>
  </si>
  <si>
    <t>שורשים</t>
  </si>
  <si>
    <t>בי"ס קשת</t>
  </si>
  <si>
    <t>גן נענע</t>
  </si>
  <si>
    <t>לוד</t>
  </si>
  <si>
    <t>אל ראשידיה</t>
  </si>
  <si>
    <t>באר יעקב</t>
  </si>
  <si>
    <t>סביון</t>
  </si>
  <si>
    <t>חט"ב אילן רמון</t>
  </si>
  <si>
    <t>קרית חינוך מדעים</t>
  </si>
  <si>
    <t>רעננה</t>
  </si>
  <si>
    <t>יחדיו</t>
  </si>
  <si>
    <t>מכבים</t>
  </si>
  <si>
    <t>אומנויות</t>
  </si>
  <si>
    <t>תיכון מור, מטרו ווסט</t>
  </si>
  <si>
    <t>עירוני ד' גן נחום</t>
  </si>
  <si>
    <t>פעמונים</t>
  </si>
  <si>
    <t>ישיבת צביה</t>
  </si>
  <si>
    <t>מקיף יא'</t>
  </si>
  <si>
    <t>נעם נריה</t>
  </si>
  <si>
    <t>בן גוריון</t>
  </si>
  <si>
    <t>ג'לג'וליה</t>
  </si>
  <si>
    <t>אג'יאל</t>
  </si>
  <si>
    <t>שוהם</t>
  </si>
  <si>
    <t>ניצנים</t>
  </si>
  <si>
    <t>ממלכתי א'</t>
  </si>
  <si>
    <t>תיכון אביב</t>
  </si>
  <si>
    <t>ראש העין</t>
  </si>
  <si>
    <t>רונה רמון</t>
  </si>
  <si>
    <t>טירה</t>
  </si>
  <si>
    <t>עמל ע"ש ע. עתילי</t>
  </si>
  <si>
    <t>גן אל רומאן</t>
  </si>
  <si>
    <t>גן אל מחבה</t>
  </si>
  <si>
    <t>גן חדש 2</t>
  </si>
  <si>
    <t>צור יצחק</t>
  </si>
  <si>
    <t>גן אשל</t>
  </si>
  <si>
    <t>קרני שומרון</t>
  </si>
  <si>
    <t>גן ניצנים</t>
  </si>
  <si>
    <t>בני דרום</t>
  </si>
  <si>
    <t>גן שושן</t>
  </si>
  <si>
    <t>כפר יונה</t>
  </si>
  <si>
    <t>גן שמואל</t>
  </si>
  <si>
    <t>גן ג'ירף בג'ינס כחול</t>
  </si>
  <si>
    <t>גן זרת זרת לשלום</t>
  </si>
  <si>
    <t>גן דולב</t>
  </si>
  <si>
    <t>גן מקסים</t>
  </si>
  <si>
    <t>קדימה - צורן</t>
  </si>
  <si>
    <t>גן אלון</t>
  </si>
  <si>
    <t>תיכון ע"ש אל"מ עודד ראור</t>
  </si>
  <si>
    <t>שמעון פרס</t>
  </si>
  <si>
    <t>כפר ברא</t>
  </si>
  <si>
    <t>אל מוסתקבל</t>
  </si>
  <si>
    <t>תיכון טרה סנטה, יפו</t>
  </si>
  <si>
    <t>מיתרים</t>
  </si>
  <si>
    <t>לפיד</t>
  </si>
  <si>
    <t>ממלכתי לפיד</t>
  </si>
  <si>
    <t>מכללת רופין</t>
  </si>
  <si>
    <t>בית אקשטיין</t>
  </si>
  <si>
    <t>יסודי אורתודוקסי</t>
  </si>
  <si>
    <t>חט"ב יונתן</t>
  </si>
  <si>
    <t>שריד</t>
  </si>
  <si>
    <t>הראל</t>
  </si>
  <si>
    <t>הוד השרון</t>
  </si>
  <si>
    <t>המגן</t>
  </si>
  <si>
    <t>ממ"ד אוהל שלום</t>
  </si>
  <si>
    <t>תיכון אורטודוקסי</t>
  </si>
  <si>
    <t>בית אלעזרי</t>
  </si>
  <si>
    <t>בראשית</t>
  </si>
  <si>
    <t>מח' ילדים אסף הרופא</t>
  </si>
  <si>
    <t>אביחיל</t>
  </si>
  <si>
    <t>ממלכתי אזורי</t>
  </si>
  <si>
    <t>עתיד למדעים</t>
  </si>
  <si>
    <t>מח' ילדים קפלן</t>
  </si>
  <si>
    <t>גן ריקוד ומנגינה</t>
  </si>
  <si>
    <t>גן ציפורן</t>
  </si>
  <si>
    <t>יהוד - מונוסון</t>
  </si>
  <si>
    <t>גן הדר</t>
  </si>
  <si>
    <t>גן שלושה אורנים</t>
  </si>
  <si>
    <t>קרית עקרון</t>
  </si>
  <si>
    <t>גן תאנה</t>
  </si>
  <si>
    <t>גן ברקת</t>
  </si>
  <si>
    <t>נחלים</t>
  </si>
  <si>
    <t>גן מעיין</t>
  </si>
  <si>
    <t>מורה למתימט', 4 תלמידי ז'</t>
  </si>
  <si>
    <t xml:space="preserve">מדעים אלון </t>
  </si>
  <si>
    <t>מדעים תורני</t>
  </si>
  <si>
    <t xml:space="preserve">בי"ס נסגר - תלמיד גילה תסמינים בעקבות אחיו שחולה ממקיף גוטויריד לכן הוחלט לסגור ליום לבצע בדיקות </t>
  </si>
  <si>
    <t>נסגר, תלמיד חולה</t>
  </si>
  <si>
    <t>נסגר, מורה חולה</t>
  </si>
  <si>
    <t xml:space="preserve">בי"ס מדעים אלון </t>
  </si>
  <si>
    <t>בי"ס מדעים תורני</t>
  </si>
  <si>
    <t xml:space="preserve">בית ספר אומנויות </t>
  </si>
  <si>
    <t>בי"ס לאמנויות</t>
  </si>
  <si>
    <t>חולה מאומתת, סוגרים את ביה"ס (כיתות יא'-יב')</t>
  </si>
  <si>
    <t>כיתות יא'-יב', נסגר</t>
  </si>
  <si>
    <t>מכון בית יעקב, חרדי</t>
  </si>
  <si>
    <t>שתי תלמידות כיתה ט' חולות, ביה"ס נסגר</t>
  </si>
  <si>
    <t>שתי תלמידות כיתה ט'</t>
  </si>
  <si>
    <t>נתניה</t>
  </si>
  <si>
    <t>גנים - שקדיה, מור, גולן, צפורנית</t>
  </si>
  <si>
    <t xml:space="preserve">גננת משלימה חולה מאומתת, נסגרים 4 גנים </t>
  </si>
  <si>
    <t>לברר נתוני בידוד</t>
  </si>
  <si>
    <t>שקדיה</t>
  </si>
  <si>
    <t>מור</t>
  </si>
  <si>
    <t>גולן</t>
  </si>
  <si>
    <t>ציפורנית</t>
  </si>
  <si>
    <t>גננת משלימה חולה</t>
  </si>
  <si>
    <t>נתיבות</t>
  </si>
  <si>
    <t>סמינר בית יעקב, חרדי</t>
  </si>
  <si>
    <t>בית יעקב, חרדי</t>
  </si>
  <si>
    <t>אולפנת למרחב</t>
  </si>
  <si>
    <t>ת"ת המסילה, חרדי</t>
  </si>
  <si>
    <t>תולדות ניסים, חרדי</t>
  </si>
  <si>
    <t>מנהל המוסד</t>
  </si>
  <si>
    <t>ת"ת נתיבות התורה, חרדי</t>
  </si>
  <si>
    <t>אש דת</t>
  </si>
  <si>
    <t>ת"ת בני אברהם</t>
  </si>
  <si>
    <t>בית יעקב בית חנה, חרדי</t>
  </si>
  <si>
    <t>עולמות תיכון, חרדי</t>
  </si>
  <si>
    <t>קיבוץ קלי"ה</t>
  </si>
  <si>
    <t>בי"ס התיישבותי</t>
  </si>
  <si>
    <t>תיכון חדש צומח, הר חומה</t>
  </si>
  <si>
    <t>התלמידה נדבקה בשבועות</t>
  </si>
  <si>
    <t>ת"ת ממ"ד ארץ המוריה, הר חומה</t>
  </si>
  <si>
    <t>חמדת השקד ממ"ד</t>
  </si>
  <si>
    <t>עין גדי</t>
  </si>
  <si>
    <t>תיכון עין גדי, התיישבותי</t>
  </si>
  <si>
    <t>קבוץ עין גדי</t>
  </si>
  <si>
    <t>תיכון עין גדי (התיישבותי)</t>
  </si>
  <si>
    <t>תיכון עין גדי, בתיישבותי</t>
  </si>
  <si>
    <t xml:space="preserve">תלמיד חולה מאומת, ביה"ס נסגר, 121 תלמידים בבידוד 10 עו"ה בבידוד </t>
  </si>
  <si>
    <t xml:space="preserve">מגילות יסודי </t>
  </si>
  <si>
    <t xml:space="preserve">נוספות שהתגלו 2תלמידות חולות </t>
  </si>
  <si>
    <t>דבוריה</t>
  </si>
  <si>
    <t>גן הזיתים</t>
  </si>
  <si>
    <t>בית זאב</t>
  </si>
  <si>
    <t>כברי</t>
  </si>
  <si>
    <t>מעיינות</t>
  </si>
  <si>
    <t>חמדיה</t>
  </si>
  <si>
    <t>אזורי דקלים</t>
  </si>
  <si>
    <t>סולם</t>
  </si>
  <si>
    <t>יסודי סולם</t>
  </si>
  <si>
    <t>רימונים</t>
  </si>
  <si>
    <t>יהלום</t>
  </si>
  <si>
    <t>יקנעם עילית</t>
  </si>
  <si>
    <t>נטור</t>
  </si>
  <si>
    <t>כפר גלעדי</t>
  </si>
  <si>
    <t>עלי גבעה</t>
  </si>
  <si>
    <t>מקיף ע"ש שייח' כניפס</t>
  </si>
  <si>
    <t>אבני איתן</t>
  </si>
  <si>
    <t>גן גפן</t>
  </si>
  <si>
    <t>גן קשת</t>
  </si>
  <si>
    <t>עכו</t>
  </si>
  <si>
    <t>גן פרפר נחמד</t>
  </si>
  <si>
    <t>גן מיוחד שיר</t>
  </si>
  <si>
    <t>תלמידת כיתה ' חולה מאומתת, ביה"ס נסגר</t>
  </si>
  <si>
    <t>בי"ס ביאליק רוגוזין</t>
  </si>
  <si>
    <t>תיכון ביאליק רוגוזין (חלקי זרים)</t>
  </si>
  <si>
    <t>בי"ס בירב</t>
  </si>
  <si>
    <t>ב"ס ארלוזורוב</t>
  </si>
  <si>
    <t>קרבת משפחה לחולה מהרב תחומי</t>
  </si>
  <si>
    <t>גן סביון</t>
  </si>
  <si>
    <t>המס' כולל קרובי משפחה של תלמידים</t>
  </si>
  <si>
    <t>בידוד בגלל נהג הסעות שאובחן כחולה</t>
  </si>
  <si>
    <t>בי"ס הגליל, חנ"מ (זרים)</t>
  </si>
  <si>
    <t>קרלין סטולין (2 כיתות), חרדי</t>
  </si>
  <si>
    <t>אשכול חנ"מ (2 כיתות), חרדי</t>
  </si>
  <si>
    <t>חזון מאיר / נוה שמחה, חרדי</t>
  </si>
  <si>
    <t>אשכול חנ"מ, חרדי</t>
  </si>
  <si>
    <t>קרלין סטולין</t>
  </si>
  <si>
    <t>גן אל רחמה</t>
  </si>
  <si>
    <t>מקיף אל נור</t>
  </si>
  <si>
    <t>ערערה בנגב</t>
  </si>
  <si>
    <t>אבן סינה</t>
  </si>
  <si>
    <t>תיכון אל פארוק</t>
  </si>
  <si>
    <t>תיכון אל מונתנבי</t>
  </si>
  <si>
    <t>גן פולג</t>
  </si>
  <si>
    <t>מקיף ז'</t>
  </si>
  <si>
    <t>בי"ס אל מאג'ד</t>
  </si>
  <si>
    <t>מורה מכיתה ב'</t>
  </si>
  <si>
    <t>בי"ס לאומנויות</t>
  </si>
  <si>
    <t>כיתות א' - יב'</t>
  </si>
  <si>
    <t>גן + שכבה ב'</t>
  </si>
  <si>
    <t>חט"צ נווה מדבר (2 גנים) + בי"ס</t>
  </si>
  <si>
    <t>בי"ס אל מוסתקבל</t>
  </si>
  <si>
    <t>גן שכונה 7</t>
  </si>
  <si>
    <t>גן אל רחמה (אל יקוט)</t>
  </si>
  <si>
    <t>תיכון על עמל, חנ"מ</t>
  </si>
  <si>
    <t>שובו מעורב תל אביב, חרדי</t>
  </si>
  <si>
    <t>שובו מעורב ת"א, חרדי</t>
  </si>
  <si>
    <t>מכון בית יעקב למורות, חרדי</t>
  </si>
  <si>
    <t>בית יעקב בנות שרה, חרדי</t>
  </si>
  <si>
    <t>לא מופיע בטבלת המחוז</t>
  </si>
  <si>
    <t>חפץ חיים צפת, חרדי</t>
  </si>
  <si>
    <t>חורב אשדוד, חרדי</t>
  </si>
  <si>
    <t>אהבת ציו פ"ת, חרדי</t>
  </si>
  <si>
    <t>בית יעקב בית מלכה, חרדי</t>
  </si>
  <si>
    <t>לידיעה, לא שייך לחרדי</t>
  </si>
  <si>
    <t>שעלבים</t>
  </si>
  <si>
    <t>קריית חינוך שעלבים, התיישבותי</t>
  </si>
  <si>
    <t>אם הבית חולה, במקום תיכון וחט"ב.</t>
  </si>
  <si>
    <t>קרית חינוך שעלבים (התיישבותי)</t>
  </si>
  <si>
    <t>תלמידי חט"ב ותיכון</t>
  </si>
  <si>
    <t xml:space="preserve">בי"ס אופק </t>
  </si>
  <si>
    <t>קריית חינוך שעלבים (התיישבותי)</t>
  </si>
  <si>
    <t>ארבעה גנים: שקדיה, מור, גולן וציפורנית</t>
  </si>
  <si>
    <t>04/06/2020 20:00:00:00</t>
  </si>
  <si>
    <t>בי"ס רמת החי"ל</t>
  </si>
  <si>
    <t>מורה, ביה"ס נסגר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</si>
</sst>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d/m/yy;@"/>
  </numFmts>
  <fonts count="14" x14ac:knownFonts="1">
    <font>
      <sz val="11"/>
      <color theme="1"/>
      <name val="Arial"/>
      <family val="2"/>
      <charset val="177"/>
      <scheme val="minor"/>
    </font>
    <font>
      <sz val="11"/>
      <color rgb="FF000000"/>
      <name val="Arial"/>
      <family val="2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0"/>
      <color rgb="FFFF0000"/>
      <name val="Arial"/>
      <family val="2"/>
      <scheme val="minor"/>
    </font>
    <font>
      <sz val="10"/>
      <name val="Arial"/>
      <family val="2"/>
      <scheme val="minor"/>
    </font>
    <font>
      <sz val="10"/>
      <color theme="1"/>
      <name val="Arial"/>
      <family val="2"/>
      <charset val="177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7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center" vertical="center" wrapText="1" readingOrder="1"/>
    </xf>
    <xf numFmtId="0" fontId="2" fillId="0" borderId="1" xfId="0" applyFont="1" applyBorder="1"/>
    <xf numFmtId="0" fontId="1" fillId="0" borderId="0" xfId="0" applyFont="1" applyBorder="1" applyAlignment="1">
      <alignment horizontal="center" vertical="center" wrapText="1" readingOrder="2"/>
    </xf>
    <xf numFmtId="0" fontId="0" fillId="0" borderId="0" xfId="0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 readingOrder="2"/>
    </xf>
    <xf numFmtId="0" fontId="0" fillId="0" borderId="2" xfId="0" applyBorder="1" applyAlignment="1">
      <alignment horizontal="center" vertical="center" wrapText="1" readingOrder="2"/>
    </xf>
    <xf numFmtId="0" fontId="0" fillId="0" borderId="2" xfId="0" applyFill="1" applyBorder="1" applyAlignment="1">
      <alignment horizontal="center" vertical="center" wrapText="1" readingOrder="2"/>
    </xf>
    <xf numFmtId="0" fontId="0" fillId="0" borderId="0" xfId="0" applyAlignment="1">
      <alignment horizontal="center" vertical="center" wrapText="1" readingOrder="2"/>
    </xf>
    <xf numFmtId="0" fontId="0" fillId="0" borderId="1" xfId="0" applyBorder="1" applyAlignment="1">
      <alignment horizontal="center" vertical="center" wrapText="1" readingOrder="2"/>
    </xf>
    <xf numFmtId="0" fontId="0" fillId="0" borderId="1" xfId="0" applyFill="1" applyBorder="1" applyAlignment="1">
      <alignment horizontal="center" vertical="center" wrapText="1" readingOrder="2"/>
    </xf>
    <xf numFmtId="0" fontId="0" fillId="0" borderId="1" xfId="0" applyBorder="1" applyAlignment="1">
      <alignment horizontal="center" wrapText="1" readingOrder="2"/>
    </xf>
    <xf numFmtId="0" fontId="0" fillId="0" borderId="1" xfId="0" applyFill="1" applyBorder="1" applyAlignment="1">
      <alignment horizontal="center" wrapText="1" readingOrder="2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3" fontId="0" fillId="2" borderId="1" xfId="0" applyNumberForma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3" fontId="9" fillId="3" borderId="3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5" xfId="0" applyFont="1" applyFill="1" applyBorder="1" applyAlignment="1">
      <alignment horizontal="right" vertical="center"/>
    </xf>
    <xf numFmtId="3" fontId="2" fillId="0" borderId="25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right" vertical="center"/>
    </xf>
    <xf numFmtId="3" fontId="9" fillId="2" borderId="3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center" vertical="center"/>
    </xf>
    <xf numFmtId="3" fontId="9" fillId="3" borderId="10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/>
    </xf>
    <xf numFmtId="3" fontId="9" fillId="3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3" fontId="3" fillId="2" borderId="3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6" xfId="0" applyFill="1" applyBorder="1" applyAlignment="1">
      <alignment vertical="center"/>
    </xf>
    <xf numFmtId="0" fontId="3" fillId="3" borderId="21" xfId="0" applyFont="1" applyFill="1" applyBorder="1" applyAlignment="1">
      <alignment horizontal="center" vertical="center" wrapText="1"/>
    </xf>
    <xf numFmtId="3" fontId="9" fillId="3" borderId="16" xfId="0" applyNumberFormat="1" applyFont="1" applyFill="1" applyBorder="1" applyAlignment="1">
      <alignment horizontal="center" vertical="center" wrapText="1"/>
    </xf>
    <xf numFmtId="3" fontId="9" fillId="3" borderId="43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right" vertical="center" wrapText="1"/>
    </xf>
    <xf numFmtId="0" fontId="7" fillId="0" borderId="25" xfId="0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6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right" vertical="center"/>
    </xf>
    <xf numFmtId="3" fontId="7" fillId="0" borderId="8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3" fontId="11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right" vertical="center"/>
    </xf>
    <xf numFmtId="0" fontId="7" fillId="8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right" vertical="center"/>
    </xf>
    <xf numFmtId="0" fontId="7" fillId="4" borderId="26" xfId="0" applyFont="1" applyFill="1" applyBorder="1" applyAlignment="1">
      <alignment horizontal="right" vertical="center"/>
    </xf>
    <xf numFmtId="0" fontId="7" fillId="4" borderId="0" xfId="0" applyFont="1" applyFill="1" applyAlignment="1">
      <alignment horizontal="center" vertical="center"/>
    </xf>
    <xf numFmtId="0" fontId="7" fillId="0" borderId="0" xfId="0" applyFont="1" applyAlignment="1">
      <alignment horizontal="right" vertical="center"/>
    </xf>
    <xf numFmtId="3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3" fontId="6" fillId="3" borderId="10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3" fontId="7" fillId="2" borderId="3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 readingOrder="2"/>
    </xf>
    <xf numFmtId="0" fontId="0" fillId="0" borderId="1" xfId="0" applyFill="1" applyBorder="1" applyAlignment="1">
      <alignment vertical="top" wrapText="1" readingOrder="2"/>
    </xf>
    <xf numFmtId="0" fontId="0" fillId="0" borderId="1" xfId="0" applyBorder="1" applyAlignment="1">
      <alignment vertical="top" wrapText="1" readingOrder="2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7" fillId="9" borderId="6" xfId="0" applyFont="1" applyFill="1" applyBorder="1"/>
    <xf numFmtId="0" fontId="7" fillId="0" borderId="3" xfId="0" applyFont="1" applyFill="1" applyBorder="1" applyAlignment="1">
      <alignment horizontal="right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7" fillId="0" borderId="1" xfId="0" applyFont="1" applyFill="1" applyBorder="1"/>
    <xf numFmtId="0" fontId="7" fillId="0" borderId="1" xfId="0" applyNumberFormat="1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Fill="1" applyBorder="1" applyAlignment="1">
      <alignment vertical="center"/>
    </xf>
    <xf numFmtId="20" fontId="0" fillId="0" borderId="1" xfId="0" applyNumberForma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4" borderId="6" xfId="0" applyFont="1" applyFill="1" applyBorder="1" applyAlignment="1">
      <alignment horizontal="right" vertical="center"/>
    </xf>
    <xf numFmtId="0" fontId="7" fillId="4" borderId="6" xfId="0" applyFont="1" applyFill="1" applyBorder="1" applyAlignment="1">
      <alignment horizontal="center" vertical="center"/>
    </xf>
    <xf numFmtId="0" fontId="6" fillId="13" borderId="5" xfId="0" applyFont="1" applyFill="1" applyBorder="1" applyAlignment="1">
      <alignment horizontal="center" vertical="center"/>
    </xf>
    <xf numFmtId="0" fontId="6" fillId="12" borderId="5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0" fontId="6" fillId="14" borderId="30" xfId="0" applyFont="1" applyFill="1" applyBorder="1" applyAlignment="1">
      <alignment horizontal="center" vertical="center"/>
    </xf>
    <xf numFmtId="0" fontId="6" fillId="14" borderId="19" xfId="0" applyFont="1" applyFill="1" applyBorder="1" applyAlignment="1">
      <alignment horizontal="center" vertical="center"/>
    </xf>
    <xf numFmtId="0" fontId="6" fillId="14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6" fillId="13" borderId="10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6" borderId="3" xfId="0" applyFont="1" applyFill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6" fillId="11" borderId="5" xfId="0" applyFont="1" applyFill="1" applyBorder="1" applyAlignment="1">
      <alignment horizontal="center" vertical="center"/>
    </xf>
    <xf numFmtId="0" fontId="6" fillId="11" borderId="7" xfId="0" applyFont="1" applyFill="1" applyBorder="1" applyAlignment="1">
      <alignment horizontal="center" vertical="center"/>
    </xf>
    <xf numFmtId="3" fontId="7" fillId="2" borderId="34" xfId="0" applyNumberFormat="1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 wrapText="1"/>
    </xf>
    <xf numFmtId="3" fontId="6" fillId="3" borderId="45" xfId="0" applyNumberFormat="1" applyFont="1" applyFill="1" applyBorder="1" applyAlignment="1">
      <alignment horizontal="center" vertical="center" wrapText="1"/>
    </xf>
    <xf numFmtId="164" fontId="6" fillId="3" borderId="45" xfId="0" applyNumberFormat="1" applyFont="1" applyFill="1" applyBorder="1" applyAlignment="1">
      <alignment horizontal="center" vertical="center" wrapText="1"/>
    </xf>
    <xf numFmtId="3" fontId="6" fillId="2" borderId="45" xfId="0" applyNumberFormat="1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right" vertical="center"/>
    </xf>
    <xf numFmtId="164" fontId="7" fillId="2" borderId="34" xfId="0" applyNumberFormat="1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right" vertical="center"/>
    </xf>
    <xf numFmtId="0" fontId="6" fillId="10" borderId="10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vertical="center"/>
    </xf>
    <xf numFmtId="0" fontId="3" fillId="3" borderId="32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 wrapText="1"/>
    </xf>
    <xf numFmtId="0" fontId="3" fillId="3" borderId="21" xfId="0" applyFont="1" applyFill="1" applyBorder="1" applyAlignment="1">
      <alignment vertical="center" wrapText="1"/>
    </xf>
    <xf numFmtId="0" fontId="3" fillId="3" borderId="32" xfId="0" applyFont="1" applyFill="1" applyBorder="1" applyAlignment="1">
      <alignment vertical="center" wrapText="1"/>
    </xf>
    <xf numFmtId="0" fontId="7" fillId="15" borderId="1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/>
    <xf numFmtId="164" fontId="7" fillId="0" borderId="2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8" xfId="0" applyFill="1" applyBorder="1" applyAlignment="1">
      <alignment horizontal="right" vertical="center" wrapText="1"/>
    </xf>
    <xf numFmtId="0" fontId="0" fillId="0" borderId="6" xfId="0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right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164" fontId="7" fillId="0" borderId="25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right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3" fillId="3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3" fontId="12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0" fillId="8" borderId="0" xfId="0" applyFont="1" applyFill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22" fontId="10" fillId="8" borderId="0" xfId="0" applyNumberFormat="1" applyFont="1" applyFill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3" fontId="2" fillId="2" borderId="36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9" fillId="3" borderId="38" xfId="0" applyNumberFormat="1" applyFont="1" applyFill="1" applyBorder="1" applyAlignment="1">
      <alignment horizontal="center" vertical="center" wrapText="1"/>
    </xf>
    <xf numFmtId="3" fontId="9" fillId="3" borderId="13" xfId="0" applyNumberFormat="1" applyFont="1" applyFill="1" applyBorder="1" applyAlignment="1">
      <alignment horizontal="center" vertical="center" wrapText="1"/>
    </xf>
    <xf numFmtId="3" fontId="9" fillId="3" borderId="39" xfId="0" applyNumberFormat="1" applyFont="1" applyFill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3" fontId="9" fillId="2" borderId="36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9" fillId="2" borderId="36" xfId="0" applyNumberFormat="1" applyFont="1" applyFill="1" applyBorder="1" applyAlignment="1">
      <alignment horizontal="center" vertical="center"/>
    </xf>
    <xf numFmtId="3" fontId="9" fillId="2" borderId="34" xfId="0" applyNumberFormat="1" applyFont="1" applyFill="1" applyBorder="1" applyAlignment="1">
      <alignment horizontal="center" vertical="center"/>
    </xf>
    <xf numFmtId="3" fontId="9" fillId="3" borderId="12" xfId="0" applyNumberFormat="1" applyFont="1" applyFill="1" applyBorder="1" applyAlignment="1">
      <alignment horizontal="center" vertical="center"/>
    </xf>
    <xf numFmtId="3" fontId="9" fillId="3" borderId="13" xfId="0" applyNumberFormat="1" applyFont="1" applyFill="1" applyBorder="1" applyAlignment="1">
      <alignment horizontal="center" vertical="center"/>
    </xf>
    <xf numFmtId="3" fontId="9" fillId="3" borderId="14" xfId="0" applyNumberFormat="1" applyFont="1" applyFill="1" applyBorder="1" applyAlignment="1">
      <alignment horizontal="center" vertical="center"/>
    </xf>
    <xf numFmtId="3" fontId="9" fillId="2" borderId="40" xfId="0" applyNumberFormat="1" applyFont="1" applyFill="1" applyBorder="1" applyAlignment="1">
      <alignment horizontal="center" vertical="center"/>
    </xf>
    <xf numFmtId="3" fontId="9" fillId="2" borderId="35" xfId="0" applyNumberFormat="1" applyFont="1" applyFill="1" applyBorder="1" applyAlignment="1">
      <alignment horizontal="center" vertical="center"/>
    </xf>
    <xf numFmtId="3" fontId="9" fillId="2" borderId="41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3" fontId="7" fillId="2" borderId="34" xfId="0" applyNumberFormat="1" applyFont="1" applyFill="1" applyBorder="1" applyAlignment="1">
      <alignment horizontal="center" vertical="center"/>
    </xf>
    <xf numFmtId="3" fontId="7" fillId="2" borderId="36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3" fontId="9" fillId="2" borderId="16" xfId="0" applyNumberFormat="1" applyFont="1" applyFill="1" applyBorder="1" applyAlignment="1">
      <alignment horizontal="center" vertical="center" wrapText="1"/>
    </xf>
    <xf numFmtId="0" fontId="9" fillId="3" borderId="44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right" vertical="center"/>
    </xf>
    <xf numFmtId="0" fontId="6" fillId="14" borderId="2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3" fontId="7" fillId="1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right" vertical="center" wrapText="1"/>
    </xf>
    <xf numFmtId="0" fontId="4" fillId="13" borderId="6" xfId="0" applyFont="1" applyFill="1" applyBorder="1" applyAlignment="1">
      <alignment horizontal="right" vertical="center"/>
    </xf>
    <xf numFmtId="0" fontId="0" fillId="13" borderId="23" xfId="0" applyFill="1" applyBorder="1" applyAlignment="1">
      <alignment vertical="center"/>
    </xf>
    <xf numFmtId="0" fontId="0" fillId="13" borderId="6" xfId="0" applyFill="1" applyBorder="1" applyAlignment="1">
      <alignment vertical="center"/>
    </xf>
    <xf numFmtId="0" fontId="4" fillId="13" borderId="26" xfId="0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2" fillId="16" borderId="6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/>
    </xf>
    <xf numFmtId="0" fontId="7" fillId="15" borderId="3" xfId="0" applyFont="1" applyFill="1" applyBorder="1" applyAlignment="1">
      <alignment horizontal="right" vertical="center"/>
    </xf>
    <xf numFmtId="0" fontId="6" fillId="12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right" vertical="center"/>
    </xf>
    <xf numFmtId="0" fontId="0" fillId="11" borderId="6" xfId="0" applyFill="1" applyBorder="1" applyAlignment="1">
      <alignment vertical="center"/>
    </xf>
    <xf numFmtId="0" fontId="4" fillId="11" borderId="2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horizontal="center" vertical="center"/>
    </xf>
    <xf numFmtId="3" fontId="2" fillId="4" borderId="3" xfId="0" applyNumberFormat="1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horizontal="center" vertical="center"/>
    </xf>
    <xf numFmtId="3" fontId="2" fillId="2" borderId="28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13" borderId="25" xfId="0" applyFont="1" applyFill="1" applyBorder="1" applyAlignment="1">
      <alignment horizontal="right" vertical="center"/>
    </xf>
    <xf numFmtId="3" fontId="2" fillId="4" borderId="25" xfId="0" applyNumberFormat="1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right" vertical="center"/>
    </xf>
    <xf numFmtId="0" fontId="2" fillId="3" borderId="24" xfId="0" applyFont="1" applyFill="1" applyBorder="1" applyAlignment="1">
      <alignment horizontal="center" vertical="center"/>
    </xf>
    <xf numFmtId="3" fontId="2" fillId="2" borderId="2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4" borderId="8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/>
    </xf>
    <xf numFmtId="0" fontId="2" fillId="13" borderId="8" xfId="0" applyFont="1" applyFill="1" applyBorder="1" applyAlignment="1">
      <alignment horizontal="right" vertical="center"/>
    </xf>
    <xf numFmtId="0" fontId="0" fillId="13" borderId="1" xfId="0" applyFill="1" applyBorder="1" applyAlignment="1">
      <alignment vertical="center"/>
    </xf>
    <xf numFmtId="0" fontId="4" fillId="13" borderId="1" xfId="0" applyFont="1" applyFill="1" applyBorder="1" applyAlignment="1">
      <alignment horizontal="right" vertical="center"/>
    </xf>
    <xf numFmtId="0" fontId="2" fillId="13" borderId="2" xfId="0" applyFont="1" applyFill="1" applyBorder="1" applyAlignment="1">
      <alignment horizontal="right" vertical="center"/>
    </xf>
    <xf numFmtId="3" fontId="2" fillId="4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he-IL"/>
              <a:t>תלמידים, עו"ה וצוות - מבודדים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גרפים!$B$2</c:f>
              <c:strCache>
                <c:ptCount val="1"/>
                <c:pt idx="0">
                  <c:v>תלמידים מבודדים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גרפים!$A$3:$A$23</c:f>
              <c:numCache>
                <c:formatCode>[$-1010000]d/m/yy;@</c:formatCode>
                <c:ptCount val="21"/>
                <c:pt idx="0">
                  <c:v>43970</c:v>
                </c:pt>
                <c:pt idx="1">
                  <c:v>43971</c:v>
                </c:pt>
                <c:pt idx="2">
                  <c:v>43972</c:v>
                </c:pt>
                <c:pt idx="3">
                  <c:v>43975</c:v>
                </c:pt>
                <c:pt idx="4">
                  <c:v>43976</c:v>
                </c:pt>
                <c:pt idx="5">
                  <c:v>43977</c:v>
                </c:pt>
                <c:pt idx="6">
                  <c:v>43978</c:v>
                </c:pt>
                <c:pt idx="7">
                  <c:v>43979</c:v>
                </c:pt>
                <c:pt idx="8">
                  <c:v>43980</c:v>
                </c:pt>
                <c:pt idx="9">
                  <c:v>43981</c:v>
                </c:pt>
                <c:pt idx="10">
                  <c:v>43982</c:v>
                </c:pt>
                <c:pt idx="11">
                  <c:v>43983</c:v>
                </c:pt>
                <c:pt idx="12">
                  <c:v>43984</c:v>
                </c:pt>
                <c:pt idx="13">
                  <c:v>43985</c:v>
                </c:pt>
                <c:pt idx="14">
                  <c:v>43986</c:v>
                </c:pt>
                <c:pt idx="15">
                  <c:v>43987</c:v>
                </c:pt>
                <c:pt idx="16">
                  <c:v>43988</c:v>
                </c:pt>
                <c:pt idx="17">
                  <c:v>43989</c:v>
                </c:pt>
                <c:pt idx="18">
                  <c:v>43990</c:v>
                </c:pt>
                <c:pt idx="19">
                  <c:v>43991</c:v>
                </c:pt>
                <c:pt idx="20">
                  <c:v>43992</c:v>
                </c:pt>
              </c:numCache>
            </c:numRef>
          </c:cat>
          <c:val>
            <c:numRef>
              <c:f>גרפים!$B$3:$B$23</c:f>
              <c:numCache>
                <c:formatCode>#,##0</c:formatCode>
                <c:ptCount val="21"/>
                <c:pt idx="0">
                  <c:v>149</c:v>
                </c:pt>
                <c:pt idx="1">
                  <c:v>227</c:v>
                </c:pt>
                <c:pt idx="2">
                  <c:v>233</c:v>
                </c:pt>
                <c:pt idx="3">
                  <c:v>269</c:v>
                </c:pt>
                <c:pt idx="4">
                  <c:v>261</c:v>
                </c:pt>
                <c:pt idx="5">
                  <c:v>405</c:v>
                </c:pt>
                <c:pt idx="6">
                  <c:v>304</c:v>
                </c:pt>
                <c:pt idx="7">
                  <c:v>341</c:v>
                </c:pt>
                <c:pt idx="8">
                  <c:v>385</c:v>
                </c:pt>
                <c:pt idx="9">
                  <c:v>487</c:v>
                </c:pt>
                <c:pt idx="10">
                  <c:v>1407</c:v>
                </c:pt>
                <c:pt idx="11">
                  <c:v>5358</c:v>
                </c:pt>
                <c:pt idx="12">
                  <c:v>4267</c:v>
                </c:pt>
                <c:pt idx="13">
                  <c:v>6974</c:v>
                </c:pt>
                <c:pt idx="14">
                  <c:v>11886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DC2-42DF-885C-E3D55C077130}"/>
            </c:ext>
          </c:extLst>
        </c:ser>
        <c:ser>
          <c:idx val="1"/>
          <c:order val="1"/>
          <c:tx>
            <c:strRef>
              <c:f>גרפים!$C$2</c:f>
              <c:strCache>
                <c:ptCount val="1"/>
                <c:pt idx="0">
                  <c:v>עו"ה וצוות מבודדים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גרפים!$A$3:$A$23</c:f>
              <c:numCache>
                <c:formatCode>[$-1010000]d/m/yy;@</c:formatCode>
                <c:ptCount val="21"/>
                <c:pt idx="0">
                  <c:v>43970</c:v>
                </c:pt>
                <c:pt idx="1">
                  <c:v>43971</c:v>
                </c:pt>
                <c:pt idx="2">
                  <c:v>43972</c:v>
                </c:pt>
                <c:pt idx="3">
                  <c:v>43975</c:v>
                </c:pt>
                <c:pt idx="4">
                  <c:v>43976</c:v>
                </c:pt>
                <c:pt idx="5">
                  <c:v>43977</c:v>
                </c:pt>
                <c:pt idx="6">
                  <c:v>43978</c:v>
                </c:pt>
                <c:pt idx="7">
                  <c:v>43979</c:v>
                </c:pt>
                <c:pt idx="8">
                  <c:v>43980</c:v>
                </c:pt>
                <c:pt idx="9">
                  <c:v>43981</c:v>
                </c:pt>
                <c:pt idx="10">
                  <c:v>43982</c:v>
                </c:pt>
                <c:pt idx="11">
                  <c:v>43983</c:v>
                </c:pt>
                <c:pt idx="12">
                  <c:v>43984</c:v>
                </c:pt>
                <c:pt idx="13">
                  <c:v>43985</c:v>
                </c:pt>
                <c:pt idx="14">
                  <c:v>43986</c:v>
                </c:pt>
                <c:pt idx="15">
                  <c:v>43987</c:v>
                </c:pt>
                <c:pt idx="16">
                  <c:v>43988</c:v>
                </c:pt>
                <c:pt idx="17">
                  <c:v>43989</c:v>
                </c:pt>
                <c:pt idx="18">
                  <c:v>43990</c:v>
                </c:pt>
                <c:pt idx="19">
                  <c:v>43991</c:v>
                </c:pt>
                <c:pt idx="20">
                  <c:v>43992</c:v>
                </c:pt>
              </c:numCache>
            </c:numRef>
          </c:cat>
          <c:val>
            <c:numRef>
              <c:f>גרפים!$C$3:$C$23</c:f>
              <c:numCache>
                <c:formatCode>#,##0</c:formatCode>
                <c:ptCount val="21"/>
                <c:pt idx="0">
                  <c:v>44</c:v>
                </c:pt>
                <c:pt idx="1">
                  <c:v>50</c:v>
                </c:pt>
                <c:pt idx="2">
                  <c:v>50</c:v>
                </c:pt>
                <c:pt idx="3">
                  <c:v>47</c:v>
                </c:pt>
                <c:pt idx="4">
                  <c:v>48</c:v>
                </c:pt>
                <c:pt idx="5">
                  <c:v>104</c:v>
                </c:pt>
                <c:pt idx="6">
                  <c:v>114</c:v>
                </c:pt>
                <c:pt idx="7">
                  <c:v>114</c:v>
                </c:pt>
                <c:pt idx="8">
                  <c:v>100</c:v>
                </c:pt>
                <c:pt idx="9">
                  <c:v>100</c:v>
                </c:pt>
                <c:pt idx="10">
                  <c:v>170</c:v>
                </c:pt>
                <c:pt idx="11">
                  <c:v>854</c:v>
                </c:pt>
                <c:pt idx="12">
                  <c:v>714</c:v>
                </c:pt>
                <c:pt idx="13">
                  <c:v>968</c:v>
                </c:pt>
                <c:pt idx="14">
                  <c:v>1810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C2-42DF-885C-E3D55C077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71840"/>
        <c:axId val="129586304"/>
      </c:lineChart>
      <c:dateAx>
        <c:axId val="129571840"/>
        <c:scaling>
          <c:orientation val="maxMin"/>
        </c:scaling>
        <c:delete val="0"/>
        <c:axPos val="b"/>
        <c:numFmt formatCode="[$-1010000]d/m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he-IL"/>
          </a:p>
        </c:txPr>
        <c:crossAx val="129586304"/>
        <c:crosses val="autoZero"/>
        <c:auto val="1"/>
        <c:lblOffset val="100"/>
        <c:baseTimeUnit val="days"/>
      </c:dateAx>
      <c:valAx>
        <c:axId val="12958630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e-IL"/>
                  <a:t>כמות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he-IL"/>
          </a:p>
        </c:txPr>
        <c:crossAx val="129571840"/>
        <c:crosses val="autoZero"/>
        <c:crossBetween val="between"/>
        <c:majorUnit val="500"/>
        <c:minorUnit val="50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e-IL"/>
              <a:t>מוסדות סגורים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גרפים!$D$2</c:f>
              <c:strCache>
                <c:ptCount val="1"/>
                <c:pt idx="0">
                  <c:v>בי"ס סגורים</c:v>
                </c:pt>
              </c:strCache>
            </c:strRef>
          </c:tx>
          <c:invertIfNegative val="0"/>
          <c:cat>
            <c:numRef>
              <c:f>גרפים!$A$6:$A$23</c:f>
              <c:numCache>
                <c:formatCode>[$-1010000]d/m/yy;@</c:formatCode>
                <c:ptCount val="18"/>
                <c:pt idx="0">
                  <c:v>43975</c:v>
                </c:pt>
                <c:pt idx="1">
                  <c:v>43976</c:v>
                </c:pt>
                <c:pt idx="2">
                  <c:v>43977</c:v>
                </c:pt>
                <c:pt idx="3">
                  <c:v>43978</c:v>
                </c:pt>
                <c:pt idx="4">
                  <c:v>43979</c:v>
                </c:pt>
                <c:pt idx="5">
                  <c:v>43980</c:v>
                </c:pt>
                <c:pt idx="6">
                  <c:v>43981</c:v>
                </c:pt>
                <c:pt idx="7">
                  <c:v>43982</c:v>
                </c:pt>
                <c:pt idx="8">
                  <c:v>43983</c:v>
                </c:pt>
                <c:pt idx="9">
                  <c:v>43984</c:v>
                </c:pt>
                <c:pt idx="10">
                  <c:v>43985</c:v>
                </c:pt>
                <c:pt idx="11">
                  <c:v>43986</c:v>
                </c:pt>
                <c:pt idx="12">
                  <c:v>43987</c:v>
                </c:pt>
                <c:pt idx="13">
                  <c:v>43988</c:v>
                </c:pt>
                <c:pt idx="14">
                  <c:v>43989</c:v>
                </c:pt>
                <c:pt idx="15">
                  <c:v>43990</c:v>
                </c:pt>
                <c:pt idx="16">
                  <c:v>43991</c:v>
                </c:pt>
                <c:pt idx="17">
                  <c:v>43992</c:v>
                </c:pt>
              </c:numCache>
            </c:numRef>
          </c:cat>
          <c:val>
            <c:numRef>
              <c:f>גרפים!$D$6:$D$23</c:f>
              <c:numCache>
                <c:formatCode>#,##0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8</c:v>
                </c:pt>
                <c:pt idx="5">
                  <c:v>7</c:v>
                </c:pt>
                <c:pt idx="6">
                  <c:v>7</c:v>
                </c:pt>
                <c:pt idx="7">
                  <c:v>4</c:v>
                </c:pt>
                <c:pt idx="8">
                  <c:v>10</c:v>
                </c:pt>
                <c:pt idx="9">
                  <c:v>22</c:v>
                </c:pt>
                <c:pt idx="10">
                  <c:v>37</c:v>
                </c:pt>
                <c:pt idx="11">
                  <c:v>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23-4FFF-AA3D-82154CA439D4}"/>
            </c:ext>
          </c:extLst>
        </c:ser>
        <c:ser>
          <c:idx val="1"/>
          <c:order val="1"/>
          <c:tx>
            <c:strRef>
              <c:f>גרפים!$E$2</c:f>
              <c:strCache>
                <c:ptCount val="1"/>
                <c:pt idx="0">
                  <c:v>גנ"י סגורים</c:v>
                </c:pt>
              </c:strCache>
            </c:strRef>
          </c:tx>
          <c:invertIfNegative val="0"/>
          <c:cat>
            <c:numRef>
              <c:f>גרפים!$A$6:$A$23</c:f>
              <c:numCache>
                <c:formatCode>[$-1010000]d/m/yy;@</c:formatCode>
                <c:ptCount val="18"/>
                <c:pt idx="0">
                  <c:v>43975</c:v>
                </c:pt>
                <c:pt idx="1">
                  <c:v>43976</c:v>
                </c:pt>
                <c:pt idx="2">
                  <c:v>43977</c:v>
                </c:pt>
                <c:pt idx="3">
                  <c:v>43978</c:v>
                </c:pt>
                <c:pt idx="4">
                  <c:v>43979</c:v>
                </c:pt>
                <c:pt idx="5">
                  <c:v>43980</c:v>
                </c:pt>
                <c:pt idx="6">
                  <c:v>43981</c:v>
                </c:pt>
                <c:pt idx="7">
                  <c:v>43982</c:v>
                </c:pt>
                <c:pt idx="8">
                  <c:v>43983</c:v>
                </c:pt>
                <c:pt idx="9">
                  <c:v>43984</c:v>
                </c:pt>
                <c:pt idx="10">
                  <c:v>43985</c:v>
                </c:pt>
                <c:pt idx="11">
                  <c:v>43986</c:v>
                </c:pt>
                <c:pt idx="12">
                  <c:v>43987</c:v>
                </c:pt>
                <c:pt idx="13">
                  <c:v>43988</c:v>
                </c:pt>
                <c:pt idx="14">
                  <c:v>43989</c:v>
                </c:pt>
                <c:pt idx="15">
                  <c:v>43990</c:v>
                </c:pt>
                <c:pt idx="16">
                  <c:v>43991</c:v>
                </c:pt>
                <c:pt idx="17">
                  <c:v>43992</c:v>
                </c:pt>
              </c:numCache>
            </c:numRef>
          </c:cat>
          <c:val>
            <c:numRef>
              <c:f>גרפים!$E$6:$E$23</c:f>
              <c:numCache>
                <c:formatCode>#,##0</c:formatCode>
                <c:ptCount val="18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11</c:v>
                </c:pt>
                <c:pt idx="8">
                  <c:v>8</c:v>
                </c:pt>
                <c:pt idx="9">
                  <c:v>15</c:v>
                </c:pt>
                <c:pt idx="10">
                  <c:v>21</c:v>
                </c:pt>
                <c:pt idx="11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623-4FFF-AA3D-82154CA43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612416"/>
        <c:axId val="129614208"/>
      </c:barChart>
      <c:dateAx>
        <c:axId val="129612416"/>
        <c:scaling>
          <c:orientation val="maxMin"/>
        </c:scaling>
        <c:delete val="0"/>
        <c:axPos val="b"/>
        <c:numFmt formatCode="[$-1010000]d/m/yy;@" sourceLinked="1"/>
        <c:majorTickMark val="none"/>
        <c:minorTickMark val="none"/>
        <c:tickLblPos val="nextTo"/>
        <c:crossAx val="129614208"/>
        <c:crosses val="autoZero"/>
        <c:auto val="1"/>
        <c:lblOffset val="100"/>
        <c:baseTimeUnit val="days"/>
      </c:dateAx>
      <c:valAx>
        <c:axId val="129614208"/>
        <c:scaling>
          <c:orientation val="minMax"/>
        </c:scaling>
        <c:delete val="0"/>
        <c:axPos val="r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e-IL"/>
                  <a:t>כמות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2961241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he-IL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he-IL"/>
              <a:t>תלמידים, עו"ה וצוות - חולים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גרפים!$F$2</c:f>
              <c:strCache>
                <c:ptCount val="1"/>
                <c:pt idx="0">
                  <c:v>תלמידים חולים</c:v>
                </c:pt>
              </c:strCache>
            </c:strRef>
          </c:tx>
          <c:cat>
            <c:numRef>
              <c:f>גרפים!$A$3:$A$23</c:f>
              <c:numCache>
                <c:formatCode>[$-1010000]d/m/yy;@</c:formatCode>
                <c:ptCount val="21"/>
                <c:pt idx="0">
                  <c:v>43970</c:v>
                </c:pt>
                <c:pt idx="1">
                  <c:v>43971</c:v>
                </c:pt>
                <c:pt idx="2">
                  <c:v>43972</c:v>
                </c:pt>
                <c:pt idx="3">
                  <c:v>43975</c:v>
                </c:pt>
                <c:pt idx="4">
                  <c:v>43976</c:v>
                </c:pt>
                <c:pt idx="5">
                  <c:v>43977</c:v>
                </c:pt>
                <c:pt idx="6">
                  <c:v>43978</c:v>
                </c:pt>
                <c:pt idx="7">
                  <c:v>43979</c:v>
                </c:pt>
                <c:pt idx="8">
                  <c:v>43980</c:v>
                </c:pt>
                <c:pt idx="9">
                  <c:v>43981</c:v>
                </c:pt>
                <c:pt idx="10">
                  <c:v>43982</c:v>
                </c:pt>
                <c:pt idx="11">
                  <c:v>43983</c:v>
                </c:pt>
                <c:pt idx="12">
                  <c:v>43984</c:v>
                </c:pt>
                <c:pt idx="13">
                  <c:v>43985</c:v>
                </c:pt>
                <c:pt idx="14">
                  <c:v>43986</c:v>
                </c:pt>
                <c:pt idx="15">
                  <c:v>43987</c:v>
                </c:pt>
                <c:pt idx="16">
                  <c:v>43988</c:v>
                </c:pt>
                <c:pt idx="17">
                  <c:v>43989</c:v>
                </c:pt>
                <c:pt idx="18">
                  <c:v>43990</c:v>
                </c:pt>
                <c:pt idx="19">
                  <c:v>43991</c:v>
                </c:pt>
                <c:pt idx="20">
                  <c:v>43992</c:v>
                </c:pt>
              </c:numCache>
            </c:numRef>
          </c:cat>
          <c:val>
            <c:numRef>
              <c:f>גרפים!$F$3:$F$23</c:f>
              <c:numCache>
                <c:formatCode>#,##0</c:formatCode>
                <c:ptCount val="21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8</c:v>
                </c:pt>
                <c:pt idx="4">
                  <c:v>6</c:v>
                </c:pt>
                <c:pt idx="5">
                  <c:v>19</c:v>
                </c:pt>
                <c:pt idx="6">
                  <c:v>21</c:v>
                </c:pt>
                <c:pt idx="7">
                  <c:v>28</c:v>
                </c:pt>
                <c:pt idx="8">
                  <c:v>38</c:v>
                </c:pt>
                <c:pt idx="9">
                  <c:v>107</c:v>
                </c:pt>
                <c:pt idx="10">
                  <c:v>141</c:v>
                </c:pt>
                <c:pt idx="11">
                  <c:v>164</c:v>
                </c:pt>
                <c:pt idx="12">
                  <c:v>186</c:v>
                </c:pt>
                <c:pt idx="13">
                  <c:v>208</c:v>
                </c:pt>
                <c:pt idx="14">
                  <c:v>236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F7D-4998-9AF6-F47998B894D3}"/>
            </c:ext>
          </c:extLst>
        </c:ser>
        <c:ser>
          <c:idx val="1"/>
          <c:order val="1"/>
          <c:tx>
            <c:strRef>
              <c:f>גרפים!$G$2</c:f>
              <c:strCache>
                <c:ptCount val="1"/>
                <c:pt idx="0">
                  <c:v>עו"ה וצוות חולים</c:v>
                </c:pt>
              </c:strCache>
            </c:strRef>
          </c:tx>
          <c:cat>
            <c:numRef>
              <c:f>גרפים!$A$3:$A$23</c:f>
              <c:numCache>
                <c:formatCode>[$-1010000]d/m/yy;@</c:formatCode>
                <c:ptCount val="21"/>
                <c:pt idx="0">
                  <c:v>43970</c:v>
                </c:pt>
                <c:pt idx="1">
                  <c:v>43971</c:v>
                </c:pt>
                <c:pt idx="2">
                  <c:v>43972</c:v>
                </c:pt>
                <c:pt idx="3">
                  <c:v>43975</c:v>
                </c:pt>
                <c:pt idx="4">
                  <c:v>43976</c:v>
                </c:pt>
                <c:pt idx="5">
                  <c:v>43977</c:v>
                </c:pt>
                <c:pt idx="6">
                  <c:v>43978</c:v>
                </c:pt>
                <c:pt idx="7">
                  <c:v>43979</c:v>
                </c:pt>
                <c:pt idx="8">
                  <c:v>43980</c:v>
                </c:pt>
                <c:pt idx="9">
                  <c:v>43981</c:v>
                </c:pt>
                <c:pt idx="10">
                  <c:v>43982</c:v>
                </c:pt>
                <c:pt idx="11">
                  <c:v>43983</c:v>
                </c:pt>
                <c:pt idx="12">
                  <c:v>43984</c:v>
                </c:pt>
                <c:pt idx="13">
                  <c:v>43985</c:v>
                </c:pt>
                <c:pt idx="14">
                  <c:v>43986</c:v>
                </c:pt>
                <c:pt idx="15">
                  <c:v>43987</c:v>
                </c:pt>
                <c:pt idx="16">
                  <c:v>43988</c:v>
                </c:pt>
                <c:pt idx="17">
                  <c:v>43989</c:v>
                </c:pt>
                <c:pt idx="18">
                  <c:v>43990</c:v>
                </c:pt>
                <c:pt idx="19">
                  <c:v>43991</c:v>
                </c:pt>
                <c:pt idx="20">
                  <c:v>43992</c:v>
                </c:pt>
              </c:numCache>
            </c:numRef>
          </c:cat>
          <c:val>
            <c:numRef>
              <c:f>גרפים!$G$3:$G$23</c:f>
              <c:numCache>
                <c:formatCode>#,##0</c:formatCode>
                <c:ptCount val="2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15</c:v>
                </c:pt>
                <c:pt idx="6">
                  <c:v>15</c:v>
                </c:pt>
                <c:pt idx="7">
                  <c:v>19</c:v>
                </c:pt>
                <c:pt idx="8">
                  <c:v>28</c:v>
                </c:pt>
                <c:pt idx="9">
                  <c:v>30</c:v>
                </c:pt>
                <c:pt idx="10">
                  <c:v>37</c:v>
                </c:pt>
                <c:pt idx="11">
                  <c:v>42</c:v>
                </c:pt>
                <c:pt idx="12">
                  <c:v>51</c:v>
                </c:pt>
                <c:pt idx="13">
                  <c:v>56</c:v>
                </c:pt>
                <c:pt idx="14">
                  <c:v>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7D-4998-9AF6-F47998B89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29376"/>
        <c:axId val="130230912"/>
      </c:lineChart>
      <c:dateAx>
        <c:axId val="130229376"/>
        <c:scaling>
          <c:orientation val="maxMin"/>
        </c:scaling>
        <c:delete val="0"/>
        <c:axPos val="b"/>
        <c:numFmt formatCode="[$-1010000]d/m/yy;@" sourceLinked="1"/>
        <c:majorTickMark val="none"/>
        <c:minorTickMark val="none"/>
        <c:tickLblPos val="nextTo"/>
        <c:crossAx val="130230912"/>
        <c:crosses val="autoZero"/>
        <c:auto val="1"/>
        <c:lblOffset val="100"/>
        <c:baseTimeUnit val="days"/>
      </c:dateAx>
      <c:valAx>
        <c:axId val="130230912"/>
        <c:scaling>
          <c:orientation val="minMax"/>
        </c:scaling>
        <c:delete val="0"/>
        <c:axPos val="r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e-IL"/>
                  <a:t>כמות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3022937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he-IL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98424</xdr:colOff>
      <xdr:row>23</xdr:row>
      <xdr:rowOff>158748</xdr:rowOff>
    </xdr:from>
    <xdr:to>
      <xdr:col>9</xdr:col>
      <xdr:colOff>90715</xdr:colOff>
      <xdr:row>54</xdr:row>
      <xdr:rowOff>136070</xdr:rowOff>
    </xdr:to>
    <xdr:graphicFrame macro="">
      <xdr:nvGraphicFramePr>
        <xdr:cNvPr id="3" name="תרשים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28575</xdr:rowOff>
    </xdr:from>
    <xdr:to>
      <xdr:col>17</xdr:col>
      <xdr:colOff>44450</xdr:colOff>
      <xdr:row>22</xdr:row>
      <xdr:rowOff>104775</xdr:rowOff>
    </xdr:to>
    <xdr:graphicFrame macro="">
      <xdr:nvGraphicFramePr>
        <xdr:cNvPr id="4" name="תרשים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63501</xdr:colOff>
      <xdr:row>56</xdr:row>
      <xdr:rowOff>11338</xdr:rowOff>
    </xdr:from>
    <xdr:to>
      <xdr:col>10</xdr:col>
      <xdr:colOff>118837</xdr:colOff>
      <xdr:row>78</xdr:row>
      <xdr:rowOff>54428</xdr:rowOff>
    </xdr:to>
    <xdr:graphicFrame macro="">
      <xdr:nvGraphicFramePr>
        <xdr:cNvPr id="5" name="תרשים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rightToLeft="1" topLeftCell="B59" workbookViewId="0">
      <selection activeCell="E73" sqref="E73"/>
    </sheetView>
  </sheetViews>
  <sheetFormatPr defaultRowHeight="20" customHeight="1" x14ac:dyDescent="0.3"/>
  <cols>
    <col min="1" max="1" width="9.75" style="18" bestFit="1" customWidth="1"/>
    <col min="2" max="2" width="5.25" style="133" bestFit="1" customWidth="1"/>
    <col min="3" max="3" width="8.4140625" style="133" bestFit="1" customWidth="1"/>
    <col min="4" max="4" width="10.83203125" style="133" bestFit="1" customWidth="1"/>
    <col min="5" max="5" width="24.08203125" style="133" bestFit="1" customWidth="1"/>
    <col min="6" max="6" width="8.25" style="1" bestFit="1" customWidth="1"/>
    <col min="7" max="7" width="91.33203125" style="133" bestFit="1" customWidth="1"/>
    <col min="8" max="8" width="26.83203125" style="136" bestFit="1" customWidth="1"/>
    <col min="9" max="9" width="8.6640625" style="133"/>
    <col min="10" max="10" width="7.75" style="133" customWidth="1"/>
    <col min="11" max="16384" width="8.6640625" style="133"/>
  </cols>
  <sheetData>
    <row r="1" spans="1:8" ht="20" customHeight="1" x14ac:dyDescent="0.3">
      <c r="A1" s="279" t="s">
        <v>107</v>
      </c>
      <c r="B1" s="280" t="s">
        <v>325</v>
      </c>
      <c r="C1" s="281" t="s">
        <v>4</v>
      </c>
      <c r="D1" s="281" t="s">
        <v>96</v>
      </c>
      <c r="E1" s="281" t="s">
        <v>97</v>
      </c>
      <c r="F1" s="281" t="s">
        <v>73</v>
      </c>
      <c r="G1" s="282" t="s">
        <v>326</v>
      </c>
      <c r="H1" s="281" t="s">
        <v>58</v>
      </c>
    </row>
    <row r="2" spans="1:8" ht="20" customHeight="1" x14ac:dyDescent="0.3">
      <c r="A2" s="17">
        <v>43982</v>
      </c>
      <c r="B2" s="240">
        <v>0.41666666666666669</v>
      </c>
      <c r="C2" s="34" t="s">
        <v>327</v>
      </c>
      <c r="D2" s="34" t="s">
        <v>41</v>
      </c>
      <c r="E2" s="34" t="s">
        <v>328</v>
      </c>
      <c r="F2" s="118" t="s">
        <v>303</v>
      </c>
      <c r="G2" s="34" t="s">
        <v>329</v>
      </c>
      <c r="H2" s="226"/>
    </row>
    <row r="3" spans="1:8" ht="20" customHeight="1" x14ac:dyDescent="0.3">
      <c r="A3" s="17">
        <v>43982</v>
      </c>
      <c r="B3" s="240">
        <v>0.41666666666666669</v>
      </c>
      <c r="C3" s="34" t="s">
        <v>327</v>
      </c>
      <c r="D3" s="34" t="s">
        <v>41</v>
      </c>
      <c r="E3" s="34" t="s">
        <v>83</v>
      </c>
      <c r="F3" s="118" t="s">
        <v>303</v>
      </c>
      <c r="G3" s="34" t="s">
        <v>330</v>
      </c>
      <c r="H3" s="226"/>
    </row>
    <row r="4" spans="1:8" ht="20" customHeight="1" x14ac:dyDescent="0.3">
      <c r="A4" s="17">
        <v>43983</v>
      </c>
      <c r="B4" s="240">
        <v>0.375</v>
      </c>
      <c r="C4" s="34" t="s">
        <v>327</v>
      </c>
      <c r="D4" s="34" t="s">
        <v>41</v>
      </c>
      <c r="E4" s="34" t="s">
        <v>331</v>
      </c>
      <c r="F4" s="118" t="s">
        <v>297</v>
      </c>
      <c r="G4" s="34" t="s">
        <v>332</v>
      </c>
      <c r="H4" s="226"/>
    </row>
    <row r="5" spans="1:8" ht="20" customHeight="1" x14ac:dyDescent="0.3">
      <c r="A5" s="17">
        <v>43983</v>
      </c>
      <c r="B5" s="240">
        <v>0.375</v>
      </c>
      <c r="C5" s="34" t="s">
        <v>327</v>
      </c>
      <c r="D5" s="34" t="s">
        <v>41</v>
      </c>
      <c r="E5" s="34" t="s">
        <v>261</v>
      </c>
      <c r="F5" s="118" t="s">
        <v>297</v>
      </c>
      <c r="G5" s="34" t="s">
        <v>333</v>
      </c>
      <c r="H5" s="226"/>
    </row>
    <row r="6" spans="1:8" ht="20" customHeight="1" x14ac:dyDescent="0.3">
      <c r="A6" s="17">
        <v>43983</v>
      </c>
      <c r="B6" s="240">
        <v>0.375</v>
      </c>
      <c r="C6" s="34" t="s">
        <v>26</v>
      </c>
      <c r="D6" s="34" t="s">
        <v>26</v>
      </c>
      <c r="E6" s="34" t="s">
        <v>334</v>
      </c>
      <c r="F6" s="118" t="s">
        <v>297</v>
      </c>
      <c r="G6" s="34" t="s">
        <v>335</v>
      </c>
      <c r="H6" s="226"/>
    </row>
    <row r="7" spans="1:8" ht="20" customHeight="1" x14ac:dyDescent="0.3">
      <c r="A7" s="17">
        <v>43983</v>
      </c>
      <c r="B7" s="240">
        <v>0.375</v>
      </c>
      <c r="C7" s="34" t="s">
        <v>336</v>
      </c>
      <c r="D7" s="34" t="s">
        <v>287</v>
      </c>
      <c r="E7" s="34" t="s">
        <v>288</v>
      </c>
      <c r="F7" s="118" t="s">
        <v>337</v>
      </c>
      <c r="G7" s="34" t="s">
        <v>338</v>
      </c>
      <c r="H7" s="226"/>
    </row>
    <row r="8" spans="1:8" ht="20" customHeight="1" x14ac:dyDescent="0.3">
      <c r="A8" s="17">
        <v>43983</v>
      </c>
      <c r="B8" s="240">
        <v>0.375</v>
      </c>
      <c r="C8" s="34" t="s">
        <v>266</v>
      </c>
      <c r="D8" s="34" t="s">
        <v>339</v>
      </c>
      <c r="E8" s="34" t="s">
        <v>340</v>
      </c>
      <c r="F8" s="118" t="s">
        <v>303</v>
      </c>
      <c r="G8" s="34" t="s">
        <v>341</v>
      </c>
      <c r="H8" s="226"/>
    </row>
    <row r="9" spans="1:8" ht="20" customHeight="1" x14ac:dyDescent="0.3">
      <c r="A9" s="17">
        <v>43983</v>
      </c>
      <c r="B9" s="240">
        <v>0.375</v>
      </c>
      <c r="C9" s="34" t="s">
        <v>41</v>
      </c>
      <c r="D9" s="34" t="s">
        <v>342</v>
      </c>
      <c r="E9" s="34" t="s">
        <v>343</v>
      </c>
      <c r="F9" s="118" t="s">
        <v>297</v>
      </c>
      <c r="G9" s="34" t="s">
        <v>344</v>
      </c>
      <c r="H9" s="226"/>
    </row>
    <row r="10" spans="1:8" ht="20" customHeight="1" x14ac:dyDescent="0.3">
      <c r="A10" s="17">
        <v>43983</v>
      </c>
      <c r="B10" s="240">
        <v>0.375</v>
      </c>
      <c r="C10" s="34" t="s">
        <v>327</v>
      </c>
      <c r="D10" s="34" t="s">
        <v>41</v>
      </c>
      <c r="E10" s="34" t="s">
        <v>345</v>
      </c>
      <c r="F10" s="118" t="s">
        <v>337</v>
      </c>
      <c r="G10" s="34" t="s">
        <v>346</v>
      </c>
      <c r="H10" s="226"/>
    </row>
    <row r="11" spans="1:8" ht="20" customHeight="1" x14ac:dyDescent="0.3">
      <c r="A11" s="17">
        <v>43983</v>
      </c>
      <c r="B11" s="240">
        <v>0.41666666666666669</v>
      </c>
      <c r="C11" s="34" t="s">
        <v>41</v>
      </c>
      <c r="D11" s="34" t="s">
        <v>347</v>
      </c>
      <c r="E11" s="34" t="s">
        <v>206</v>
      </c>
      <c r="F11" s="118" t="s">
        <v>297</v>
      </c>
      <c r="G11" s="34" t="s">
        <v>348</v>
      </c>
      <c r="H11" s="226"/>
    </row>
    <row r="12" spans="1:8" ht="20" customHeight="1" x14ac:dyDescent="0.3">
      <c r="A12" s="17">
        <v>43983</v>
      </c>
      <c r="B12" s="240">
        <v>0.41666666666666669</v>
      </c>
      <c r="C12" s="34" t="s">
        <v>327</v>
      </c>
      <c r="D12" s="34" t="s">
        <v>41</v>
      </c>
      <c r="E12" s="34" t="s">
        <v>349</v>
      </c>
      <c r="F12" s="118" t="s">
        <v>303</v>
      </c>
      <c r="G12" s="34" t="s">
        <v>350</v>
      </c>
      <c r="H12" s="226"/>
    </row>
    <row r="13" spans="1:8" ht="20" customHeight="1" x14ac:dyDescent="0.3">
      <c r="A13" s="17">
        <v>43983</v>
      </c>
      <c r="B13" s="240">
        <v>0.70833333333333337</v>
      </c>
      <c r="C13" s="34" t="s">
        <v>351</v>
      </c>
      <c r="D13" s="34" t="s">
        <v>352</v>
      </c>
      <c r="E13" s="34"/>
      <c r="F13" s="118" t="s">
        <v>303</v>
      </c>
      <c r="G13" s="34" t="s">
        <v>353</v>
      </c>
      <c r="H13" s="226"/>
    </row>
    <row r="14" spans="1:8" ht="20" customHeight="1" x14ac:dyDescent="0.3">
      <c r="A14" s="17">
        <v>43983</v>
      </c>
      <c r="B14" s="240">
        <v>0.70833333333333337</v>
      </c>
      <c r="C14" s="34" t="s">
        <v>327</v>
      </c>
      <c r="D14" s="34" t="s">
        <v>41</v>
      </c>
      <c r="E14" s="34" t="s">
        <v>354</v>
      </c>
      <c r="F14" s="118" t="s">
        <v>297</v>
      </c>
      <c r="G14" s="34" t="s">
        <v>355</v>
      </c>
      <c r="H14" s="226"/>
    </row>
    <row r="15" spans="1:8" ht="20" customHeight="1" x14ac:dyDescent="0.3">
      <c r="A15" s="17">
        <v>43984</v>
      </c>
      <c r="B15" s="240">
        <v>0.375</v>
      </c>
      <c r="C15" s="34" t="s">
        <v>336</v>
      </c>
      <c r="D15" s="34" t="s">
        <v>285</v>
      </c>
      <c r="E15" s="34" t="s">
        <v>356</v>
      </c>
      <c r="F15" s="118" t="s">
        <v>337</v>
      </c>
      <c r="G15" s="34" t="s">
        <v>357</v>
      </c>
      <c r="H15" s="226"/>
    </row>
    <row r="16" spans="1:8" ht="20" customHeight="1" x14ac:dyDescent="0.3">
      <c r="A16" s="17">
        <v>43984</v>
      </c>
      <c r="B16" s="240">
        <v>0.375</v>
      </c>
      <c r="C16" s="34" t="s">
        <v>336</v>
      </c>
      <c r="D16" s="34" t="s">
        <v>285</v>
      </c>
      <c r="E16" s="34" t="s">
        <v>292</v>
      </c>
      <c r="F16" s="118" t="s">
        <v>303</v>
      </c>
      <c r="G16" s="34" t="s">
        <v>358</v>
      </c>
      <c r="H16" s="226" t="s">
        <v>359</v>
      </c>
    </row>
    <row r="17" spans="1:11" ht="20" customHeight="1" x14ac:dyDescent="0.3">
      <c r="A17" s="17">
        <v>43984</v>
      </c>
      <c r="B17" s="240">
        <v>0.375</v>
      </c>
      <c r="C17" s="34" t="s">
        <v>336</v>
      </c>
      <c r="D17" s="34" t="s">
        <v>286</v>
      </c>
      <c r="E17" s="34" t="s">
        <v>360</v>
      </c>
      <c r="F17" s="118" t="s">
        <v>337</v>
      </c>
      <c r="G17" s="34" t="s">
        <v>361</v>
      </c>
      <c r="H17" s="226"/>
    </row>
    <row r="18" spans="1:11" ht="20" customHeight="1" x14ac:dyDescent="0.3">
      <c r="A18" s="17">
        <v>43984</v>
      </c>
      <c r="B18" s="240">
        <v>0.375</v>
      </c>
      <c r="C18" s="34" t="s">
        <v>336</v>
      </c>
      <c r="D18" s="34" t="s">
        <v>286</v>
      </c>
      <c r="E18" s="34" t="s">
        <v>362</v>
      </c>
      <c r="F18" s="118" t="s">
        <v>303</v>
      </c>
      <c r="G18" s="34" t="s">
        <v>363</v>
      </c>
      <c r="H18" s="226"/>
    </row>
    <row r="19" spans="1:11" ht="20" customHeight="1" x14ac:dyDescent="0.3">
      <c r="A19" s="17">
        <v>43984</v>
      </c>
      <c r="B19" s="240">
        <v>0.375</v>
      </c>
      <c r="C19" s="34" t="s">
        <v>364</v>
      </c>
      <c r="D19" s="34" t="s">
        <v>233</v>
      </c>
      <c r="E19" s="34" t="s">
        <v>365</v>
      </c>
      <c r="F19" s="118" t="s">
        <v>303</v>
      </c>
      <c r="G19" s="34" t="s">
        <v>366</v>
      </c>
      <c r="H19" s="226"/>
      <c r="K19" s="134"/>
    </row>
    <row r="20" spans="1:11" s="134" customFormat="1" ht="20" customHeight="1" x14ac:dyDescent="0.3">
      <c r="A20" s="227">
        <v>43984</v>
      </c>
      <c r="B20" s="240">
        <v>0.375</v>
      </c>
      <c r="C20" s="34" t="s">
        <v>327</v>
      </c>
      <c r="D20" s="34" t="s">
        <v>41</v>
      </c>
      <c r="E20" s="34" t="s">
        <v>367</v>
      </c>
      <c r="F20" s="118" t="s">
        <v>297</v>
      </c>
      <c r="G20" s="34" t="s">
        <v>368</v>
      </c>
      <c r="H20" s="226"/>
      <c r="J20" s="133"/>
      <c r="K20" s="133"/>
    </row>
    <row r="21" spans="1:11" ht="20" customHeight="1" x14ac:dyDescent="0.3">
      <c r="A21" s="17">
        <v>43984</v>
      </c>
      <c r="B21" s="240">
        <v>0.375</v>
      </c>
      <c r="C21" s="34" t="s">
        <v>327</v>
      </c>
      <c r="D21" s="34" t="s">
        <v>41</v>
      </c>
      <c r="E21" s="34" t="s">
        <v>369</v>
      </c>
      <c r="F21" s="118" t="s">
        <v>297</v>
      </c>
      <c r="G21" s="34" t="s">
        <v>370</v>
      </c>
      <c r="H21" s="226"/>
      <c r="K21" s="134"/>
    </row>
    <row r="22" spans="1:11" s="134" customFormat="1" ht="20" customHeight="1" x14ac:dyDescent="0.3">
      <c r="A22" s="227">
        <v>43984</v>
      </c>
      <c r="B22" s="240">
        <v>0.375</v>
      </c>
      <c r="C22" s="34" t="s">
        <v>14</v>
      </c>
      <c r="D22" s="34" t="s">
        <v>371</v>
      </c>
      <c r="E22" s="34" t="s">
        <v>372</v>
      </c>
      <c r="F22" s="118" t="s">
        <v>297</v>
      </c>
      <c r="G22" s="34" t="s">
        <v>373</v>
      </c>
      <c r="H22" s="226"/>
      <c r="J22" s="133"/>
      <c r="K22" s="133"/>
    </row>
    <row r="23" spans="1:11" ht="20" customHeight="1" x14ac:dyDescent="0.3">
      <c r="A23" s="17">
        <v>43984</v>
      </c>
      <c r="B23" s="240">
        <v>0.375</v>
      </c>
      <c r="C23" s="34" t="s">
        <v>336</v>
      </c>
      <c r="D23" s="34" t="s">
        <v>299</v>
      </c>
      <c r="E23" s="34" t="s">
        <v>374</v>
      </c>
      <c r="F23" s="118" t="s">
        <v>297</v>
      </c>
      <c r="G23" s="34" t="s">
        <v>344</v>
      </c>
      <c r="H23" s="226" t="s">
        <v>359</v>
      </c>
    </row>
    <row r="24" spans="1:11" ht="20" customHeight="1" x14ac:dyDescent="0.3">
      <c r="A24" s="17">
        <v>43984</v>
      </c>
      <c r="B24" s="240">
        <v>0.45833333333333331</v>
      </c>
      <c r="C24" s="34" t="s">
        <v>15</v>
      </c>
      <c r="D24" s="34" t="s">
        <v>375</v>
      </c>
      <c r="E24" s="34" t="s">
        <v>313</v>
      </c>
      <c r="F24" s="118" t="s">
        <v>303</v>
      </c>
      <c r="G24" s="34" t="s">
        <v>376</v>
      </c>
      <c r="H24" s="226" t="s">
        <v>359</v>
      </c>
    </row>
    <row r="25" spans="1:11" ht="20" customHeight="1" x14ac:dyDescent="0.3">
      <c r="A25" s="17">
        <v>43984</v>
      </c>
      <c r="B25" s="240">
        <v>0.45833333333333331</v>
      </c>
      <c r="C25" s="34" t="s">
        <v>377</v>
      </c>
      <c r="D25" s="34" t="s">
        <v>378</v>
      </c>
      <c r="E25" s="34" t="s">
        <v>379</v>
      </c>
      <c r="F25" s="118" t="s">
        <v>297</v>
      </c>
      <c r="G25" s="34" t="s">
        <v>380</v>
      </c>
      <c r="H25" s="226"/>
    </row>
    <row r="26" spans="1:11" ht="20" customHeight="1" x14ac:dyDescent="0.3">
      <c r="A26" s="17">
        <v>43984</v>
      </c>
      <c r="B26" s="240">
        <v>0.625</v>
      </c>
      <c r="C26" s="34" t="s">
        <v>336</v>
      </c>
      <c r="D26" s="34" t="s">
        <v>285</v>
      </c>
      <c r="E26" s="34" t="s">
        <v>381</v>
      </c>
      <c r="F26" s="118" t="s">
        <v>382</v>
      </c>
      <c r="G26" s="34" t="s">
        <v>409</v>
      </c>
      <c r="H26" s="226"/>
    </row>
    <row r="27" spans="1:11" ht="20" customHeight="1" x14ac:dyDescent="0.3">
      <c r="A27" s="279" t="s">
        <v>107</v>
      </c>
      <c r="B27" s="280" t="s">
        <v>325</v>
      </c>
      <c r="C27" s="281" t="s">
        <v>4</v>
      </c>
      <c r="D27" s="281" t="s">
        <v>96</v>
      </c>
      <c r="E27" s="281" t="s">
        <v>97</v>
      </c>
      <c r="F27" s="281" t="s">
        <v>73</v>
      </c>
      <c r="G27" s="282" t="s">
        <v>326</v>
      </c>
      <c r="H27" s="281" t="s">
        <v>58</v>
      </c>
    </row>
    <row r="28" spans="1:11" ht="20" customHeight="1" x14ac:dyDescent="0.3">
      <c r="A28" s="17">
        <v>43984</v>
      </c>
      <c r="B28" s="240">
        <v>0.625</v>
      </c>
      <c r="C28" s="34" t="s">
        <v>336</v>
      </c>
      <c r="D28" s="34" t="s">
        <v>285</v>
      </c>
      <c r="E28" s="34" t="s">
        <v>383</v>
      </c>
      <c r="F28" s="118" t="s">
        <v>297</v>
      </c>
      <c r="G28" s="34" t="s">
        <v>384</v>
      </c>
      <c r="H28" s="34" t="s">
        <v>359</v>
      </c>
    </row>
    <row r="29" spans="1:11" ht="20" customHeight="1" x14ac:dyDescent="0.3">
      <c r="A29" s="17">
        <v>43984</v>
      </c>
      <c r="B29" s="240">
        <v>0.625</v>
      </c>
      <c r="C29" s="34" t="s">
        <v>336</v>
      </c>
      <c r="D29" s="34" t="s">
        <v>299</v>
      </c>
      <c r="E29" s="34" t="s">
        <v>385</v>
      </c>
      <c r="F29" s="118" t="s">
        <v>337</v>
      </c>
      <c r="G29" s="34" t="s">
        <v>410</v>
      </c>
      <c r="H29" s="226"/>
    </row>
    <row r="30" spans="1:11" ht="20" customHeight="1" x14ac:dyDescent="0.3">
      <c r="A30" s="17">
        <v>43984</v>
      </c>
      <c r="B30" s="240">
        <v>0.625</v>
      </c>
      <c r="C30" s="34" t="s">
        <v>15</v>
      </c>
      <c r="D30" s="34" t="s">
        <v>299</v>
      </c>
      <c r="E30" s="34" t="s">
        <v>386</v>
      </c>
      <c r="F30" s="118" t="s">
        <v>337</v>
      </c>
      <c r="G30" s="34" t="s">
        <v>411</v>
      </c>
      <c r="H30" s="226"/>
    </row>
    <row r="31" spans="1:11" ht="20" customHeight="1" x14ac:dyDescent="0.3">
      <c r="A31" s="17">
        <v>43984</v>
      </c>
      <c r="B31" s="240">
        <v>0.625</v>
      </c>
      <c r="C31" s="34" t="s">
        <v>336</v>
      </c>
      <c r="D31" s="34" t="s">
        <v>287</v>
      </c>
      <c r="E31" s="34" t="s">
        <v>387</v>
      </c>
      <c r="F31" s="118" t="s">
        <v>297</v>
      </c>
      <c r="G31" s="34" t="s">
        <v>388</v>
      </c>
      <c r="H31" s="34" t="s">
        <v>359</v>
      </c>
    </row>
    <row r="32" spans="1:11" ht="20" customHeight="1" x14ac:dyDescent="0.3">
      <c r="A32" s="17">
        <v>43984</v>
      </c>
      <c r="B32" s="240">
        <v>0.625</v>
      </c>
      <c r="C32" s="34" t="s">
        <v>336</v>
      </c>
      <c r="D32" s="34" t="s">
        <v>287</v>
      </c>
      <c r="E32" s="34" t="s">
        <v>389</v>
      </c>
      <c r="F32" s="118" t="s">
        <v>297</v>
      </c>
      <c r="G32" s="34" t="s">
        <v>390</v>
      </c>
      <c r="H32" s="34" t="s">
        <v>359</v>
      </c>
    </row>
    <row r="33" spans="1:8" ht="20" customHeight="1" x14ac:dyDescent="0.3">
      <c r="A33" s="17">
        <v>43984</v>
      </c>
      <c r="B33" s="240">
        <v>0.66666666666666663</v>
      </c>
      <c r="C33" s="34" t="s">
        <v>26</v>
      </c>
      <c r="D33" s="34" t="s">
        <v>26</v>
      </c>
      <c r="E33" s="34" t="s">
        <v>391</v>
      </c>
      <c r="F33" s="118" t="s">
        <v>297</v>
      </c>
      <c r="G33" s="34" t="s">
        <v>445</v>
      </c>
      <c r="H33" s="226" t="s">
        <v>446</v>
      </c>
    </row>
    <row r="34" spans="1:8" ht="20" customHeight="1" x14ac:dyDescent="0.3">
      <c r="A34" s="17">
        <v>43984</v>
      </c>
      <c r="B34" s="240">
        <v>0.66666666666666663</v>
      </c>
      <c r="C34" s="34" t="s">
        <v>26</v>
      </c>
      <c r="D34" s="34" t="s">
        <v>26</v>
      </c>
      <c r="E34" s="34" t="s">
        <v>334</v>
      </c>
      <c r="F34" s="118" t="s">
        <v>297</v>
      </c>
      <c r="G34" s="34" t="s">
        <v>448</v>
      </c>
      <c r="H34" s="226"/>
    </row>
    <row r="35" spans="1:8" ht="20" customHeight="1" x14ac:dyDescent="0.3">
      <c r="A35" s="17">
        <v>43984</v>
      </c>
      <c r="B35" s="240">
        <v>0.66666666666666663</v>
      </c>
      <c r="C35" s="34" t="s">
        <v>26</v>
      </c>
      <c r="D35" s="34" t="s">
        <v>392</v>
      </c>
      <c r="E35" s="34" t="s">
        <v>422</v>
      </c>
      <c r="F35" s="118" t="s">
        <v>303</v>
      </c>
      <c r="G35" s="34" t="s">
        <v>393</v>
      </c>
      <c r="H35" s="226"/>
    </row>
    <row r="36" spans="1:8" s="135" customFormat="1" ht="20" customHeight="1" x14ac:dyDescent="0.3">
      <c r="A36" s="227">
        <v>43984</v>
      </c>
      <c r="B36" s="240">
        <v>0.75</v>
      </c>
      <c r="C36" s="34" t="s">
        <v>351</v>
      </c>
      <c r="D36" s="34" t="s">
        <v>41</v>
      </c>
      <c r="E36" s="34" t="s">
        <v>421</v>
      </c>
      <c r="F36" s="118" t="s">
        <v>303</v>
      </c>
      <c r="G36" s="34" t="s">
        <v>431</v>
      </c>
      <c r="H36" s="34" t="s">
        <v>359</v>
      </c>
    </row>
    <row r="37" spans="1:8" s="135" customFormat="1" ht="20" customHeight="1" x14ac:dyDescent="0.3">
      <c r="A37" s="227">
        <v>43985</v>
      </c>
      <c r="B37" s="240">
        <v>0.375</v>
      </c>
      <c r="C37" s="34" t="s">
        <v>266</v>
      </c>
      <c r="D37" s="34" t="s">
        <v>339</v>
      </c>
      <c r="E37" s="34" t="s">
        <v>423</v>
      </c>
      <c r="F37" s="118" t="s">
        <v>303</v>
      </c>
      <c r="G37" s="34" t="s">
        <v>424</v>
      </c>
      <c r="H37" s="226"/>
    </row>
    <row r="38" spans="1:8" s="135" customFormat="1" ht="20" customHeight="1" x14ac:dyDescent="0.3">
      <c r="A38" s="227">
        <v>43985</v>
      </c>
      <c r="B38" s="240">
        <v>0.375</v>
      </c>
      <c r="C38" s="34" t="s">
        <v>14</v>
      </c>
      <c r="D38" s="34" t="s">
        <v>41</v>
      </c>
      <c r="E38" s="34" t="s">
        <v>425</v>
      </c>
      <c r="F38" s="118" t="s">
        <v>303</v>
      </c>
      <c r="G38" s="34" t="s">
        <v>447</v>
      </c>
      <c r="H38" s="226" t="s">
        <v>427</v>
      </c>
    </row>
    <row r="39" spans="1:8" s="135" customFormat="1" ht="20" customHeight="1" x14ac:dyDescent="0.3">
      <c r="A39" s="227">
        <v>43985</v>
      </c>
      <c r="B39" s="240">
        <v>0.375</v>
      </c>
      <c r="C39" s="34" t="s">
        <v>14</v>
      </c>
      <c r="D39" s="34" t="s">
        <v>41</v>
      </c>
      <c r="E39" s="34" t="s">
        <v>331</v>
      </c>
      <c r="F39" s="118" t="s">
        <v>297</v>
      </c>
      <c r="G39" s="34" t="s">
        <v>426</v>
      </c>
      <c r="H39" s="226" t="s">
        <v>427</v>
      </c>
    </row>
    <row r="40" spans="1:8" s="135" customFormat="1" ht="20" customHeight="1" x14ac:dyDescent="0.3">
      <c r="A40" s="227">
        <v>43985</v>
      </c>
      <c r="B40" s="240">
        <v>0.375</v>
      </c>
      <c r="C40" s="34" t="s">
        <v>26</v>
      </c>
      <c r="D40" s="34" t="s">
        <v>26</v>
      </c>
      <c r="E40" s="34" t="s">
        <v>428</v>
      </c>
      <c r="F40" s="118" t="s">
        <v>297</v>
      </c>
      <c r="G40" s="34" t="s">
        <v>430</v>
      </c>
      <c r="H40" s="226" t="s">
        <v>427</v>
      </c>
    </row>
    <row r="41" spans="1:8" s="135" customFormat="1" ht="20" customHeight="1" x14ac:dyDescent="0.3">
      <c r="A41" s="227">
        <v>43985</v>
      </c>
      <c r="B41" s="240">
        <v>0.375</v>
      </c>
      <c r="C41" s="34" t="s">
        <v>15</v>
      </c>
      <c r="D41" s="34" t="s">
        <v>285</v>
      </c>
      <c r="E41" s="34" t="s">
        <v>135</v>
      </c>
      <c r="F41" s="118" t="s">
        <v>303</v>
      </c>
      <c r="G41" s="34" t="s">
        <v>429</v>
      </c>
      <c r="H41" s="226" t="s">
        <v>427</v>
      </c>
    </row>
    <row r="42" spans="1:8" s="135" customFormat="1" ht="20" customHeight="1" x14ac:dyDescent="0.3">
      <c r="A42" s="227">
        <v>43985</v>
      </c>
      <c r="B42" s="240">
        <v>0.375</v>
      </c>
      <c r="C42" s="34" t="s">
        <v>336</v>
      </c>
      <c r="D42" s="34" t="s">
        <v>285</v>
      </c>
      <c r="E42" s="34" t="s">
        <v>356</v>
      </c>
      <c r="F42" s="118" t="s">
        <v>337</v>
      </c>
      <c r="G42" s="34" t="s">
        <v>432</v>
      </c>
      <c r="H42" s="226" t="s">
        <v>427</v>
      </c>
    </row>
    <row r="43" spans="1:8" ht="20" customHeight="1" x14ac:dyDescent="0.3">
      <c r="A43" s="227">
        <v>43985</v>
      </c>
      <c r="B43" s="240">
        <v>0.375</v>
      </c>
      <c r="C43" s="34" t="s">
        <v>26</v>
      </c>
      <c r="D43" s="34" t="s">
        <v>26</v>
      </c>
      <c r="E43" s="34" t="s">
        <v>443</v>
      </c>
      <c r="F43" s="118" t="s">
        <v>337</v>
      </c>
      <c r="G43" s="34" t="s">
        <v>444</v>
      </c>
      <c r="H43" s="226" t="s">
        <v>427</v>
      </c>
    </row>
    <row r="44" spans="1:8" ht="20" customHeight="1" x14ac:dyDescent="0.3">
      <c r="A44" s="227">
        <v>43985</v>
      </c>
      <c r="B44" s="240">
        <v>0.375</v>
      </c>
      <c r="C44" s="34" t="s">
        <v>26</v>
      </c>
      <c r="D44" s="34" t="s">
        <v>26</v>
      </c>
      <c r="E44" s="34" t="s">
        <v>442</v>
      </c>
      <c r="F44" s="118" t="s">
        <v>337</v>
      </c>
      <c r="G44" s="34" t="s">
        <v>444</v>
      </c>
      <c r="H44" s="226" t="s">
        <v>427</v>
      </c>
    </row>
    <row r="45" spans="1:8" ht="20" customHeight="1" x14ac:dyDescent="0.3">
      <c r="A45" s="17">
        <v>43985</v>
      </c>
      <c r="B45" s="241">
        <v>0.5</v>
      </c>
      <c r="C45" s="34" t="s">
        <v>26</v>
      </c>
      <c r="D45" s="34" t="s">
        <v>33</v>
      </c>
      <c r="E45" s="34" t="s">
        <v>35</v>
      </c>
      <c r="F45" s="118" t="s">
        <v>303</v>
      </c>
      <c r="G45" s="34" t="s">
        <v>451</v>
      </c>
      <c r="H45" s="220"/>
    </row>
    <row r="46" spans="1:8" ht="20" customHeight="1" x14ac:dyDescent="0.3">
      <c r="A46" s="17">
        <v>43985</v>
      </c>
      <c r="B46" s="241">
        <v>0.5</v>
      </c>
      <c r="C46" s="34" t="s">
        <v>26</v>
      </c>
      <c r="D46" s="34" t="s">
        <v>33</v>
      </c>
      <c r="E46" s="34" t="s">
        <v>452</v>
      </c>
      <c r="F46" s="118" t="s">
        <v>303</v>
      </c>
      <c r="G46" s="34" t="s">
        <v>451</v>
      </c>
      <c r="H46" s="220"/>
    </row>
    <row r="47" spans="1:8" ht="20" customHeight="1" x14ac:dyDescent="0.3">
      <c r="A47" s="17">
        <v>43985</v>
      </c>
      <c r="B47" s="241">
        <v>0.66666666666666663</v>
      </c>
      <c r="C47" s="34" t="s">
        <v>15</v>
      </c>
      <c r="D47" s="34" t="s">
        <v>268</v>
      </c>
      <c r="E47" s="34" t="s">
        <v>453</v>
      </c>
      <c r="F47" s="118" t="s">
        <v>303</v>
      </c>
      <c r="G47" s="34" t="s">
        <v>455</v>
      </c>
      <c r="H47" s="220" t="s">
        <v>427</v>
      </c>
    </row>
    <row r="48" spans="1:8" ht="20" customHeight="1" x14ac:dyDescent="0.3">
      <c r="A48" s="17">
        <v>43985</v>
      </c>
      <c r="B48" s="241">
        <v>0.66666666666666663</v>
      </c>
      <c r="C48" s="34" t="s">
        <v>14</v>
      </c>
      <c r="D48" s="34" t="s">
        <v>41</v>
      </c>
      <c r="E48" s="34" t="s">
        <v>545</v>
      </c>
      <c r="F48" s="118" t="s">
        <v>303</v>
      </c>
      <c r="G48" s="34" t="s">
        <v>546</v>
      </c>
      <c r="H48" s="220" t="s">
        <v>427</v>
      </c>
    </row>
    <row r="49" spans="1:8" ht="20" customHeight="1" x14ac:dyDescent="0.3">
      <c r="A49" s="17">
        <v>43985</v>
      </c>
      <c r="B49" s="241">
        <v>0.66666666666666663</v>
      </c>
      <c r="C49" s="34" t="s">
        <v>26</v>
      </c>
      <c r="D49" s="34" t="s">
        <v>26</v>
      </c>
      <c r="E49" s="34" t="s">
        <v>547</v>
      </c>
      <c r="F49" s="118" t="s">
        <v>337</v>
      </c>
      <c r="G49" s="34" t="s">
        <v>548</v>
      </c>
      <c r="H49" s="220"/>
    </row>
    <row r="50" spans="1:8" ht="20" customHeight="1" x14ac:dyDescent="0.3">
      <c r="A50" s="17">
        <v>43985</v>
      </c>
      <c r="B50" s="241">
        <v>0.83333333333333337</v>
      </c>
      <c r="C50" s="219" t="s">
        <v>26</v>
      </c>
      <c r="D50" s="219" t="s">
        <v>33</v>
      </c>
      <c r="E50" s="219" t="s">
        <v>55</v>
      </c>
      <c r="F50" s="239" t="s">
        <v>303</v>
      </c>
      <c r="G50" s="219" t="s">
        <v>581</v>
      </c>
      <c r="H50" s="220"/>
    </row>
    <row r="51" spans="1:8" ht="20" customHeight="1" x14ac:dyDescent="0.3">
      <c r="A51" s="17">
        <v>43985</v>
      </c>
      <c r="B51" s="241">
        <v>0.83333333333333337</v>
      </c>
      <c r="C51" s="219" t="s">
        <v>26</v>
      </c>
      <c r="D51" s="219" t="s">
        <v>26</v>
      </c>
      <c r="E51" s="219" t="s">
        <v>141</v>
      </c>
      <c r="F51" s="239" t="s">
        <v>297</v>
      </c>
      <c r="G51" s="219" t="s">
        <v>582</v>
      </c>
      <c r="H51" s="220" t="s">
        <v>427</v>
      </c>
    </row>
    <row r="52" spans="1:8" ht="20" customHeight="1" x14ac:dyDescent="0.3">
      <c r="A52" s="17">
        <v>43985</v>
      </c>
      <c r="B52" s="241">
        <v>0.83333333333333337</v>
      </c>
      <c r="C52" s="219" t="s">
        <v>26</v>
      </c>
      <c r="D52" s="219" t="s">
        <v>553</v>
      </c>
      <c r="E52" s="219" t="s">
        <v>621</v>
      </c>
      <c r="F52" s="239" t="s">
        <v>303</v>
      </c>
      <c r="G52" s="219" t="s">
        <v>583</v>
      </c>
      <c r="H52" s="220" t="s">
        <v>427</v>
      </c>
    </row>
    <row r="53" spans="1:8" ht="20" customHeight="1" x14ac:dyDescent="0.3">
      <c r="A53" s="17">
        <v>43985</v>
      </c>
      <c r="B53" s="241">
        <v>0.83333333333333337</v>
      </c>
      <c r="C53" s="219" t="s">
        <v>15</v>
      </c>
      <c r="D53" s="219" t="s">
        <v>208</v>
      </c>
      <c r="E53" s="219" t="s">
        <v>584</v>
      </c>
      <c r="F53" s="239" t="s">
        <v>337</v>
      </c>
      <c r="G53" s="219" t="s">
        <v>585</v>
      </c>
      <c r="H53" s="220" t="s">
        <v>427</v>
      </c>
    </row>
    <row r="54" spans="1:8" ht="20" customHeight="1" x14ac:dyDescent="0.3">
      <c r="A54" s="17">
        <v>43985</v>
      </c>
      <c r="B54" s="241">
        <v>0.95833333333333337</v>
      </c>
      <c r="C54" s="219" t="s">
        <v>26</v>
      </c>
      <c r="D54" s="219" t="s">
        <v>617</v>
      </c>
      <c r="E54" s="219" t="s">
        <v>618</v>
      </c>
      <c r="F54" s="239" t="s">
        <v>297</v>
      </c>
      <c r="G54" s="219" t="s">
        <v>620</v>
      </c>
      <c r="H54" s="220"/>
    </row>
    <row r="55" spans="1:8" ht="20" customHeight="1" x14ac:dyDescent="0.3">
      <c r="A55" s="17">
        <v>43986</v>
      </c>
      <c r="B55" s="241">
        <v>0.33333333333333331</v>
      </c>
      <c r="C55" s="219" t="s">
        <v>26</v>
      </c>
      <c r="D55" s="219" t="s">
        <v>26</v>
      </c>
      <c r="E55" s="226" t="s">
        <v>623</v>
      </c>
      <c r="F55" s="239" t="s">
        <v>303</v>
      </c>
      <c r="G55" s="219" t="s">
        <v>738</v>
      </c>
      <c r="H55" s="220"/>
    </row>
    <row r="56" spans="1:8" ht="20" customHeight="1" x14ac:dyDescent="0.3">
      <c r="A56" s="17">
        <v>43986</v>
      </c>
      <c r="B56" s="241">
        <v>0.33333333333333331</v>
      </c>
      <c r="C56" s="219" t="s">
        <v>26</v>
      </c>
      <c r="D56" s="219" t="s">
        <v>26</v>
      </c>
      <c r="E56" s="226" t="s">
        <v>624</v>
      </c>
      <c r="F56" s="239" t="s">
        <v>303</v>
      </c>
      <c r="G56" s="219" t="s">
        <v>737</v>
      </c>
      <c r="H56" s="220"/>
    </row>
    <row r="57" spans="1:8" ht="20" customHeight="1" x14ac:dyDescent="0.3">
      <c r="A57" s="17">
        <v>43986</v>
      </c>
      <c r="B57" s="241">
        <v>0.33333333333333331</v>
      </c>
      <c r="C57" s="219" t="s">
        <v>26</v>
      </c>
      <c r="D57" s="219" t="s">
        <v>26</v>
      </c>
      <c r="E57" s="226" t="s">
        <v>625</v>
      </c>
      <c r="F57" s="239" t="s">
        <v>297</v>
      </c>
      <c r="G57" s="219" t="s">
        <v>737</v>
      </c>
      <c r="H57" s="220"/>
    </row>
    <row r="58" spans="1:8" ht="20" customHeight="1" x14ac:dyDescent="0.3">
      <c r="A58" s="17">
        <v>43986</v>
      </c>
      <c r="B58" s="241">
        <v>0.33333333333333331</v>
      </c>
      <c r="C58" s="219" t="s">
        <v>26</v>
      </c>
      <c r="D58" s="219" t="s">
        <v>26</v>
      </c>
      <c r="E58" s="226" t="s">
        <v>626</v>
      </c>
      <c r="F58" s="239" t="s">
        <v>297</v>
      </c>
      <c r="G58" s="219" t="s">
        <v>737</v>
      </c>
      <c r="H58" s="220"/>
    </row>
    <row r="59" spans="1:8" ht="20" customHeight="1" x14ac:dyDescent="0.3">
      <c r="A59" s="17">
        <v>43986</v>
      </c>
      <c r="B59" s="241">
        <v>0.33333333333333331</v>
      </c>
      <c r="C59" s="219" t="s">
        <v>15</v>
      </c>
      <c r="D59" s="219" t="s">
        <v>375</v>
      </c>
      <c r="E59" s="34" t="s">
        <v>734</v>
      </c>
      <c r="F59" s="239" t="s">
        <v>297</v>
      </c>
      <c r="G59" s="219" t="s">
        <v>736</v>
      </c>
      <c r="H59" s="220"/>
    </row>
    <row r="60" spans="1:8" ht="20" customHeight="1" x14ac:dyDescent="0.3">
      <c r="A60" s="17">
        <v>43986</v>
      </c>
      <c r="B60" s="241">
        <v>0.33333333333333331</v>
      </c>
      <c r="C60" s="219" t="s">
        <v>15</v>
      </c>
      <c r="D60" s="219" t="s">
        <v>375</v>
      </c>
      <c r="E60" s="34" t="s">
        <v>735</v>
      </c>
      <c r="F60" s="239" t="s">
        <v>297</v>
      </c>
      <c r="G60" s="219" t="s">
        <v>736</v>
      </c>
      <c r="H60" s="220"/>
    </row>
    <row r="61" spans="1:8" ht="20" customHeight="1" x14ac:dyDescent="0.3">
      <c r="A61" s="17">
        <v>43986</v>
      </c>
      <c r="B61" s="241">
        <v>0.33333333333333331</v>
      </c>
      <c r="C61" s="219" t="s">
        <v>15</v>
      </c>
      <c r="D61" s="219" t="s">
        <v>287</v>
      </c>
      <c r="E61" s="219" t="s">
        <v>627</v>
      </c>
      <c r="F61" s="239" t="s">
        <v>303</v>
      </c>
      <c r="G61" s="219" t="s">
        <v>451</v>
      </c>
      <c r="H61" s="220"/>
    </row>
    <row r="62" spans="1:8" ht="20" customHeight="1" x14ac:dyDescent="0.3">
      <c r="A62" s="17">
        <v>43986</v>
      </c>
      <c r="B62" s="241">
        <v>0.45833333333333331</v>
      </c>
      <c r="C62" s="219" t="s">
        <v>15</v>
      </c>
      <c r="D62" s="219" t="s">
        <v>268</v>
      </c>
      <c r="E62" s="219" t="s">
        <v>742</v>
      </c>
      <c r="F62" s="239" t="s">
        <v>303</v>
      </c>
      <c r="G62" s="219" t="s">
        <v>743</v>
      </c>
      <c r="H62" s="220"/>
    </row>
    <row r="63" spans="1:8" ht="20" customHeight="1" x14ac:dyDescent="0.3">
      <c r="A63" s="17">
        <v>43986</v>
      </c>
      <c r="B63" s="241">
        <v>0.5</v>
      </c>
      <c r="C63" s="219" t="s">
        <v>14</v>
      </c>
      <c r="D63" s="219" t="s">
        <v>41</v>
      </c>
      <c r="E63" s="219" t="s">
        <v>745</v>
      </c>
      <c r="F63" s="239" t="s">
        <v>303</v>
      </c>
      <c r="G63" s="219" t="s">
        <v>746</v>
      </c>
      <c r="H63" s="220"/>
    </row>
    <row r="64" spans="1:8" ht="20" customHeight="1" x14ac:dyDescent="0.3">
      <c r="A64" s="17">
        <v>43986</v>
      </c>
      <c r="B64" s="241">
        <v>0.5</v>
      </c>
      <c r="C64" s="219" t="s">
        <v>26</v>
      </c>
      <c r="D64" s="219" t="s">
        <v>748</v>
      </c>
      <c r="E64" s="219" t="s">
        <v>749</v>
      </c>
      <c r="F64" s="239" t="s">
        <v>337</v>
      </c>
      <c r="G64" s="219" t="s">
        <v>750</v>
      </c>
      <c r="H64" s="220" t="s">
        <v>751</v>
      </c>
    </row>
    <row r="65" spans="1:8" ht="20" customHeight="1" x14ac:dyDescent="0.3">
      <c r="A65" s="17">
        <v>43986</v>
      </c>
      <c r="B65" s="241">
        <v>0.54166666666666663</v>
      </c>
      <c r="C65" s="219" t="s">
        <v>14</v>
      </c>
      <c r="D65" s="219" t="s">
        <v>352</v>
      </c>
      <c r="E65" s="219" t="s">
        <v>779</v>
      </c>
      <c r="F65" s="239" t="s">
        <v>303</v>
      </c>
      <c r="G65" s="219" t="s">
        <v>780</v>
      </c>
      <c r="H65" s="220"/>
    </row>
    <row r="66" spans="1:8" ht="20" customHeight="1" x14ac:dyDescent="0.3">
      <c r="A66" s="17">
        <v>43986</v>
      </c>
      <c r="B66" s="241">
        <v>0.5</v>
      </c>
      <c r="C66" s="219" t="s">
        <v>14</v>
      </c>
      <c r="D66" s="219" t="s">
        <v>41</v>
      </c>
      <c r="E66" s="219" t="s">
        <v>781</v>
      </c>
      <c r="F66" s="239" t="s">
        <v>297</v>
      </c>
      <c r="G66" s="219" t="s">
        <v>782</v>
      </c>
      <c r="H66" s="220"/>
    </row>
    <row r="67" spans="1:8" ht="20" customHeight="1" x14ac:dyDescent="0.3">
      <c r="A67" s="17">
        <v>43986</v>
      </c>
      <c r="B67" s="241">
        <v>0.60416666666666663</v>
      </c>
      <c r="C67" s="219" t="s">
        <v>26</v>
      </c>
      <c r="D67" s="219" t="s">
        <v>26</v>
      </c>
      <c r="E67" s="219" t="s">
        <v>806</v>
      </c>
      <c r="F67" s="239" t="s">
        <v>303</v>
      </c>
      <c r="G67" s="219" t="s">
        <v>805</v>
      </c>
      <c r="H67" s="220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rightToLeft="1" workbookViewId="0">
      <selection activeCell="O6" sqref="O6"/>
    </sheetView>
  </sheetViews>
  <sheetFormatPr defaultColWidth="10.58203125" defaultRowHeight="14" x14ac:dyDescent="0.3"/>
  <cols>
    <col min="1" max="1" width="16.83203125" style="75" bestFit="1" customWidth="1"/>
    <col min="2" max="2" width="8.9140625" style="103" bestFit="1" customWidth="1"/>
    <col min="3" max="3" width="12.1640625" style="75" bestFit="1" customWidth="1"/>
    <col min="4" max="4" width="24.1640625" style="100" bestFit="1" customWidth="1"/>
    <col min="5" max="5" width="8.25" style="103" bestFit="1" customWidth="1"/>
    <col min="6" max="6" width="4.6640625" style="103" bestFit="1" customWidth="1"/>
    <col min="7" max="7" width="7.08203125" style="103" bestFit="1" customWidth="1"/>
    <col min="8" max="8" width="8.25" style="103" bestFit="1" customWidth="1"/>
    <col min="9" max="9" width="4.6640625" style="103" bestFit="1" customWidth="1"/>
    <col min="10" max="10" width="7.08203125" style="103" bestFit="1" customWidth="1"/>
    <col min="11" max="11" width="8.9140625" style="103" bestFit="1" customWidth="1"/>
    <col min="12" max="12" width="20.83203125" style="75" bestFit="1" customWidth="1"/>
    <col min="13" max="13" width="2.58203125" style="75" customWidth="1"/>
    <col min="14" max="14" width="6.83203125" style="75" bestFit="1" customWidth="1"/>
    <col min="15" max="16384" width="10.58203125" style="75"/>
  </cols>
  <sheetData>
    <row r="1" spans="1:12" s="66" customFormat="1" ht="20" customHeight="1" x14ac:dyDescent="0.3">
      <c r="A1" s="371" t="s">
        <v>4</v>
      </c>
      <c r="B1" s="375" t="s">
        <v>321</v>
      </c>
      <c r="C1" s="370" t="s">
        <v>0</v>
      </c>
      <c r="D1" s="368" t="s">
        <v>72</v>
      </c>
      <c r="E1" s="365" t="s">
        <v>239</v>
      </c>
      <c r="F1" s="366"/>
      <c r="G1" s="367"/>
      <c r="H1" s="365" t="s">
        <v>314</v>
      </c>
      <c r="I1" s="366"/>
      <c r="J1" s="366"/>
      <c r="K1" s="375" t="s">
        <v>200</v>
      </c>
      <c r="L1" s="373" t="s">
        <v>58</v>
      </c>
    </row>
    <row r="2" spans="1:12" s="69" customFormat="1" ht="20" customHeight="1" thickBot="1" x14ac:dyDescent="0.35">
      <c r="A2" s="372"/>
      <c r="B2" s="376"/>
      <c r="C2" s="369"/>
      <c r="D2" s="369"/>
      <c r="E2" s="67" t="s">
        <v>6</v>
      </c>
      <c r="F2" s="67" t="s">
        <v>7</v>
      </c>
      <c r="G2" s="68" t="s">
        <v>8</v>
      </c>
      <c r="H2" s="67" t="s">
        <v>6</v>
      </c>
      <c r="I2" s="67" t="s">
        <v>7</v>
      </c>
      <c r="J2" s="68" t="s">
        <v>8</v>
      </c>
      <c r="K2" s="376"/>
      <c r="L2" s="374"/>
    </row>
    <row r="3" spans="1:12" ht="20" customHeight="1" x14ac:dyDescent="0.3">
      <c r="A3" s="404" t="s">
        <v>26</v>
      </c>
      <c r="B3" s="359">
        <f>SUM(E3:G20)</f>
        <v>20</v>
      </c>
      <c r="C3" s="362" t="s">
        <v>33</v>
      </c>
      <c r="D3" s="70" t="s">
        <v>140</v>
      </c>
      <c r="E3" s="113">
        <v>1</v>
      </c>
      <c r="F3" s="113"/>
      <c r="G3" s="113"/>
      <c r="H3" s="71"/>
      <c r="I3" s="71"/>
      <c r="J3" s="71"/>
      <c r="K3" s="359">
        <f>SUM(H3:J20)</f>
        <v>4</v>
      </c>
      <c r="L3" s="81"/>
    </row>
    <row r="4" spans="1:12" ht="20" customHeight="1" x14ac:dyDescent="0.3">
      <c r="A4" s="405"/>
      <c r="B4" s="360"/>
      <c r="C4" s="363"/>
      <c r="D4" s="76" t="s">
        <v>35</v>
      </c>
      <c r="E4" s="112"/>
      <c r="F4" s="112"/>
      <c r="G4" s="112">
        <v>1</v>
      </c>
      <c r="H4" s="77"/>
      <c r="I4" s="77"/>
      <c r="J4" s="77"/>
      <c r="K4" s="360"/>
      <c r="L4" s="78"/>
    </row>
    <row r="5" spans="1:12" ht="20" customHeight="1" x14ac:dyDescent="0.3">
      <c r="A5" s="405"/>
      <c r="B5" s="360"/>
      <c r="C5" s="363"/>
      <c r="D5" s="76" t="s">
        <v>55</v>
      </c>
      <c r="E5" s="112"/>
      <c r="F5" s="112"/>
      <c r="G5" s="112">
        <v>1</v>
      </c>
      <c r="H5" s="77"/>
      <c r="I5" s="77"/>
      <c r="J5" s="77"/>
      <c r="K5" s="360"/>
      <c r="L5" s="78"/>
    </row>
    <row r="6" spans="1:12" ht="20" customHeight="1" x14ac:dyDescent="0.3">
      <c r="A6" s="405"/>
      <c r="B6" s="360"/>
      <c r="C6" s="363" t="s">
        <v>38</v>
      </c>
      <c r="D6" s="76" t="s">
        <v>75</v>
      </c>
      <c r="E6" s="112"/>
      <c r="F6" s="112">
        <v>1</v>
      </c>
      <c r="G6" s="112"/>
      <c r="H6" s="77"/>
      <c r="I6" s="77"/>
      <c r="J6" s="77"/>
      <c r="K6" s="360"/>
      <c r="L6" s="78"/>
    </row>
    <row r="7" spans="1:12" ht="20" customHeight="1" x14ac:dyDescent="0.3">
      <c r="A7" s="405"/>
      <c r="B7" s="360"/>
      <c r="C7" s="363"/>
      <c r="D7" s="76" t="s">
        <v>167</v>
      </c>
      <c r="E7" s="112">
        <v>1</v>
      </c>
      <c r="F7" s="112"/>
      <c r="G7" s="112"/>
      <c r="H7" s="77"/>
      <c r="I7" s="77"/>
      <c r="J7" s="77"/>
      <c r="K7" s="360"/>
      <c r="L7" s="78"/>
    </row>
    <row r="8" spans="1:12" ht="20" customHeight="1" x14ac:dyDescent="0.3">
      <c r="A8" s="405"/>
      <c r="B8" s="360"/>
      <c r="C8" s="363" t="s">
        <v>26</v>
      </c>
      <c r="D8" s="76" t="s">
        <v>76</v>
      </c>
      <c r="E8" s="112">
        <v>1</v>
      </c>
      <c r="F8" s="112"/>
      <c r="G8" s="112"/>
      <c r="H8" s="77"/>
      <c r="I8" s="77"/>
      <c r="J8" s="77"/>
      <c r="K8" s="360"/>
      <c r="L8" s="78"/>
    </row>
    <row r="9" spans="1:12" ht="20" customHeight="1" x14ac:dyDescent="0.3">
      <c r="A9" s="405"/>
      <c r="B9" s="360"/>
      <c r="C9" s="363"/>
      <c r="D9" s="76" t="s">
        <v>215</v>
      </c>
      <c r="E9" s="112"/>
      <c r="F9" s="112">
        <v>1</v>
      </c>
      <c r="G9" s="112"/>
      <c r="H9" s="77"/>
      <c r="I9" s="77"/>
      <c r="J9" s="77"/>
      <c r="K9" s="360"/>
      <c r="L9" s="78"/>
    </row>
    <row r="10" spans="1:12" ht="20" customHeight="1" x14ac:dyDescent="0.3">
      <c r="A10" s="405"/>
      <c r="B10" s="360"/>
      <c r="C10" s="363"/>
      <c r="D10" s="76" t="s">
        <v>141</v>
      </c>
      <c r="E10" s="112"/>
      <c r="F10" s="112">
        <v>1</v>
      </c>
      <c r="G10" s="112"/>
      <c r="H10" s="77"/>
      <c r="I10" s="77"/>
      <c r="J10" s="77"/>
      <c r="K10" s="360"/>
      <c r="L10" s="78"/>
    </row>
    <row r="11" spans="1:12" ht="20" customHeight="1" x14ac:dyDescent="0.3">
      <c r="A11" s="405"/>
      <c r="B11" s="360"/>
      <c r="C11" s="363"/>
      <c r="D11" s="76" t="s">
        <v>435</v>
      </c>
      <c r="E11" s="112"/>
      <c r="F11" s="112">
        <v>1</v>
      </c>
      <c r="G11" s="112"/>
      <c r="H11" s="77"/>
      <c r="I11" s="77"/>
      <c r="J11" s="77"/>
      <c r="K11" s="360"/>
      <c r="L11" s="78"/>
    </row>
    <row r="12" spans="1:12" ht="20" customHeight="1" x14ac:dyDescent="0.3">
      <c r="A12" s="405"/>
      <c r="B12" s="360"/>
      <c r="C12" s="363"/>
      <c r="D12" s="76" t="s">
        <v>272</v>
      </c>
      <c r="E12" s="112"/>
      <c r="F12" s="112">
        <v>2</v>
      </c>
      <c r="G12" s="112"/>
      <c r="H12" s="77"/>
      <c r="I12" s="77"/>
      <c r="J12" s="77"/>
      <c r="K12" s="360"/>
      <c r="L12" s="78" t="s">
        <v>273</v>
      </c>
    </row>
    <row r="13" spans="1:12" ht="20" customHeight="1" x14ac:dyDescent="0.3">
      <c r="A13" s="405"/>
      <c r="B13" s="360"/>
      <c r="C13" s="363"/>
      <c r="D13" s="76" t="s">
        <v>143</v>
      </c>
      <c r="E13" s="112">
        <v>1</v>
      </c>
      <c r="F13" s="112"/>
      <c r="G13" s="112"/>
      <c r="H13" s="77"/>
      <c r="I13" s="77">
        <v>1</v>
      </c>
      <c r="J13" s="77"/>
      <c r="K13" s="360"/>
      <c r="L13" s="78" t="s">
        <v>60</v>
      </c>
    </row>
    <row r="14" spans="1:12" ht="20" customHeight="1" x14ac:dyDescent="0.3">
      <c r="A14" s="405"/>
      <c r="B14" s="360"/>
      <c r="C14" s="363"/>
      <c r="D14" s="76" t="s">
        <v>213</v>
      </c>
      <c r="E14" s="112"/>
      <c r="F14" s="112">
        <v>1</v>
      </c>
      <c r="G14" s="112"/>
      <c r="H14" s="77"/>
      <c r="I14" s="77"/>
      <c r="J14" s="77"/>
      <c r="K14" s="360"/>
      <c r="L14" s="78" t="s">
        <v>216</v>
      </c>
    </row>
    <row r="15" spans="1:12" ht="20" customHeight="1" x14ac:dyDescent="0.3">
      <c r="A15" s="405"/>
      <c r="B15" s="360"/>
      <c r="C15" s="363" t="s">
        <v>28</v>
      </c>
      <c r="D15" s="76" t="s">
        <v>77</v>
      </c>
      <c r="E15" s="112"/>
      <c r="F15" s="112">
        <v>1</v>
      </c>
      <c r="G15" s="112"/>
      <c r="H15" s="77"/>
      <c r="I15" s="77"/>
      <c r="J15" s="77"/>
      <c r="K15" s="360"/>
      <c r="L15" s="78"/>
    </row>
    <row r="16" spans="1:12" ht="20" customHeight="1" x14ac:dyDescent="0.3">
      <c r="A16" s="405"/>
      <c r="B16" s="360"/>
      <c r="C16" s="363"/>
      <c r="D16" s="76" t="s">
        <v>419</v>
      </c>
      <c r="E16" s="112"/>
      <c r="F16" s="112"/>
      <c r="G16" s="112"/>
      <c r="H16" s="77">
        <v>3</v>
      </c>
      <c r="I16" s="77"/>
      <c r="J16" s="77"/>
      <c r="K16" s="360"/>
      <c r="L16" s="78"/>
    </row>
    <row r="17" spans="1:12" ht="20" customHeight="1" x14ac:dyDescent="0.3">
      <c r="A17" s="405"/>
      <c r="B17" s="360"/>
      <c r="C17" s="363"/>
      <c r="D17" s="76" t="s">
        <v>311</v>
      </c>
      <c r="E17" s="112"/>
      <c r="F17" s="112">
        <v>1</v>
      </c>
      <c r="G17" s="112"/>
      <c r="H17" s="77"/>
      <c r="I17" s="77"/>
      <c r="J17" s="77"/>
      <c r="K17" s="360"/>
      <c r="L17" s="78" t="s">
        <v>397</v>
      </c>
    </row>
    <row r="18" spans="1:12" ht="20" customHeight="1" x14ac:dyDescent="0.3">
      <c r="A18" s="405"/>
      <c r="B18" s="360"/>
      <c r="C18" s="363"/>
      <c r="D18" s="76" t="s">
        <v>416</v>
      </c>
      <c r="E18" s="112"/>
      <c r="F18" s="112">
        <v>2</v>
      </c>
      <c r="G18" s="112"/>
      <c r="H18" s="77"/>
      <c r="I18" s="77"/>
      <c r="J18" s="77"/>
      <c r="K18" s="360"/>
      <c r="L18" s="78"/>
    </row>
    <row r="19" spans="1:12" ht="20" customHeight="1" x14ac:dyDescent="0.3">
      <c r="A19" s="405"/>
      <c r="B19" s="360"/>
      <c r="C19" s="363"/>
      <c r="D19" s="76" t="s">
        <v>78</v>
      </c>
      <c r="E19" s="112">
        <v>1</v>
      </c>
      <c r="F19" s="112"/>
      <c r="G19" s="112"/>
      <c r="H19" s="77"/>
      <c r="I19" s="77"/>
      <c r="J19" s="77"/>
      <c r="K19" s="360"/>
      <c r="L19" s="78" t="s">
        <v>61</v>
      </c>
    </row>
    <row r="20" spans="1:12" ht="20" customHeight="1" thickBot="1" x14ac:dyDescent="0.35">
      <c r="A20" s="406"/>
      <c r="B20" s="361"/>
      <c r="C20" s="72" t="s">
        <v>56</v>
      </c>
      <c r="D20" s="79" t="s">
        <v>395</v>
      </c>
      <c r="E20" s="73"/>
      <c r="F20" s="73"/>
      <c r="G20" s="73">
        <v>2</v>
      </c>
      <c r="H20" s="80"/>
      <c r="I20" s="80"/>
      <c r="J20" s="80"/>
      <c r="K20" s="361"/>
      <c r="L20" s="74"/>
    </row>
    <row r="21" spans="1:12" ht="20" customHeight="1" x14ac:dyDescent="0.3">
      <c r="A21" s="86" t="s">
        <v>195</v>
      </c>
      <c r="B21" s="379">
        <f>SUM(B3:B20)</f>
        <v>20</v>
      </c>
      <c r="C21" s="87"/>
      <c r="D21" s="88"/>
      <c r="E21" s="89">
        <f t="shared" ref="E21:K21" si="0">SUM(E3:E20)</f>
        <v>5</v>
      </c>
      <c r="F21" s="89">
        <f t="shared" si="0"/>
        <v>11</v>
      </c>
      <c r="G21" s="89">
        <f t="shared" si="0"/>
        <v>4</v>
      </c>
      <c r="H21" s="89">
        <f t="shared" si="0"/>
        <v>3</v>
      </c>
      <c r="I21" s="89">
        <f t="shared" si="0"/>
        <v>1</v>
      </c>
      <c r="J21" s="89">
        <f t="shared" si="0"/>
        <v>0</v>
      </c>
      <c r="K21" s="379">
        <f t="shared" si="0"/>
        <v>4</v>
      </c>
      <c r="L21" s="90"/>
    </row>
    <row r="22" spans="1:12" ht="20" customHeight="1" thickBot="1" x14ac:dyDescent="0.35">
      <c r="A22" s="91" t="s">
        <v>9</v>
      </c>
      <c r="B22" s="380"/>
      <c r="C22" s="92"/>
      <c r="D22" s="93"/>
      <c r="E22" s="384">
        <f>E21+F21+G21</f>
        <v>20</v>
      </c>
      <c r="F22" s="385"/>
      <c r="G22" s="386"/>
      <c r="H22" s="384">
        <f>H21+I21+J21</f>
        <v>4</v>
      </c>
      <c r="I22" s="385"/>
      <c r="J22" s="386"/>
      <c r="K22" s="380"/>
      <c r="L22" s="94"/>
    </row>
    <row r="23" spans="1:12" ht="20" customHeight="1" x14ac:dyDescent="0.3">
      <c r="H23" s="96"/>
      <c r="I23" s="96"/>
      <c r="J23" s="96"/>
    </row>
    <row r="24" spans="1:12" ht="20" customHeight="1" x14ac:dyDescent="0.3">
      <c r="H24" s="96"/>
      <c r="I24" s="96"/>
      <c r="J24" s="96"/>
    </row>
  </sheetData>
  <mergeCells count="19">
    <mergeCell ref="L1:L2"/>
    <mergeCell ref="A3:A20"/>
    <mergeCell ref="C3:C5"/>
    <mergeCell ref="B3:B20"/>
    <mergeCell ref="K3:K20"/>
    <mergeCell ref="C6:C7"/>
    <mergeCell ref="C8:C14"/>
    <mergeCell ref="C15:C19"/>
    <mergeCell ref="A1:A2"/>
    <mergeCell ref="C1:C2"/>
    <mergeCell ref="D1:D2"/>
    <mergeCell ref="E1:G1"/>
    <mergeCell ref="B1:B2"/>
    <mergeCell ref="H1:J1"/>
    <mergeCell ref="B21:B22"/>
    <mergeCell ref="K21:K22"/>
    <mergeCell ref="E22:G22"/>
    <mergeCell ref="H22:J22"/>
    <mergeCell ref="K1:K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J1" sqref="A1:J24"/>
    </sheetView>
  </sheetViews>
  <sheetFormatPr defaultRowHeight="14" x14ac:dyDescent="0.3"/>
  <cols>
    <col min="1" max="1" width="24.1640625" bestFit="1" customWidth="1"/>
    <col min="2" max="3" width="1.75" bestFit="1" customWidth="1"/>
    <col min="4" max="5" width="3.75" bestFit="1" customWidth="1"/>
    <col min="6" max="7" width="1.75" bestFit="1" customWidth="1"/>
    <col min="8" max="9" width="2.75" bestFit="1" customWidth="1"/>
    <col min="10" max="10" width="19.6640625" bestFit="1" customWidth="1"/>
  </cols>
  <sheetData/>
  <sortState ref="A1:J24">
    <sortCondition ref="A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5"/>
  <sheetViews>
    <sheetView rightToLeft="1" tabSelected="1" topLeftCell="A46" zoomScale="70" zoomScaleNormal="70" workbookViewId="0">
      <selection activeCell="M56" sqref="M56"/>
    </sheetView>
  </sheetViews>
  <sheetFormatPr defaultColWidth="15.58203125" defaultRowHeight="14" x14ac:dyDescent="0.3"/>
  <cols>
    <col min="1" max="1" width="15.58203125" style="18"/>
    <col min="2" max="7" width="15.58203125" style="35"/>
    <col min="8" max="16384" width="15.58203125" style="1"/>
  </cols>
  <sheetData>
    <row r="2" spans="1:7" x14ac:dyDescent="0.3">
      <c r="A2" s="46" t="s">
        <v>107</v>
      </c>
      <c r="B2" s="58" t="s">
        <v>247</v>
      </c>
      <c r="C2" s="58" t="s">
        <v>248</v>
      </c>
      <c r="D2" s="58" t="s">
        <v>249</v>
      </c>
      <c r="E2" s="58" t="s">
        <v>250</v>
      </c>
      <c r="F2" s="58" t="s">
        <v>251</v>
      </c>
      <c r="G2" s="58" t="s">
        <v>252</v>
      </c>
    </row>
    <row r="3" spans="1:7" x14ac:dyDescent="0.3">
      <c r="A3" s="17">
        <v>43970</v>
      </c>
      <c r="B3" s="37">
        <v>149</v>
      </c>
      <c r="C3" s="37">
        <v>44</v>
      </c>
      <c r="D3" s="37">
        <v>0</v>
      </c>
      <c r="E3" s="37">
        <v>0</v>
      </c>
      <c r="F3" s="37">
        <v>3</v>
      </c>
      <c r="G3" s="37">
        <v>6</v>
      </c>
    </row>
    <row r="4" spans="1:7" x14ac:dyDescent="0.3">
      <c r="A4" s="17">
        <v>43971</v>
      </c>
      <c r="B4" s="37">
        <v>227</v>
      </c>
      <c r="C4" s="37">
        <v>50</v>
      </c>
      <c r="D4" s="37">
        <v>0</v>
      </c>
      <c r="E4" s="37">
        <v>0</v>
      </c>
      <c r="F4" s="37">
        <v>5</v>
      </c>
      <c r="G4" s="37">
        <v>6</v>
      </c>
    </row>
    <row r="5" spans="1:7" x14ac:dyDescent="0.3">
      <c r="A5" s="17">
        <v>43972</v>
      </c>
      <c r="B5" s="37">
        <v>233</v>
      </c>
      <c r="C5" s="37">
        <v>50</v>
      </c>
      <c r="D5" s="37"/>
      <c r="E5" s="37"/>
      <c r="F5" s="37">
        <v>5</v>
      </c>
      <c r="G5" s="37">
        <v>6</v>
      </c>
    </row>
    <row r="6" spans="1:7" x14ac:dyDescent="0.3">
      <c r="A6" s="17">
        <v>43975</v>
      </c>
      <c r="B6" s="37">
        <v>269</v>
      </c>
      <c r="C6" s="37">
        <v>47</v>
      </c>
      <c r="D6" s="37">
        <v>1</v>
      </c>
      <c r="E6" s="37">
        <v>8</v>
      </c>
      <c r="F6" s="37">
        <v>8</v>
      </c>
      <c r="G6" s="37">
        <v>7</v>
      </c>
    </row>
    <row r="7" spans="1:7" x14ac:dyDescent="0.3">
      <c r="A7" s="17">
        <v>43976</v>
      </c>
      <c r="B7" s="37">
        <v>261</v>
      </c>
      <c r="C7" s="37">
        <v>48</v>
      </c>
      <c r="D7" s="37">
        <v>1</v>
      </c>
      <c r="E7" s="37">
        <v>8</v>
      </c>
      <c r="F7" s="37">
        <v>6</v>
      </c>
      <c r="G7" s="37">
        <v>7</v>
      </c>
    </row>
    <row r="8" spans="1:7" x14ac:dyDescent="0.3">
      <c r="A8" s="17">
        <v>43977</v>
      </c>
      <c r="B8" s="37">
        <v>405</v>
      </c>
      <c r="C8" s="37">
        <v>104</v>
      </c>
      <c r="D8" s="37">
        <v>1</v>
      </c>
      <c r="E8" s="37">
        <v>8</v>
      </c>
      <c r="F8" s="37">
        <v>19</v>
      </c>
      <c r="G8" s="37">
        <v>15</v>
      </c>
    </row>
    <row r="9" spans="1:7" x14ac:dyDescent="0.3">
      <c r="A9" s="17">
        <v>43978</v>
      </c>
      <c r="B9" s="37">
        <v>304</v>
      </c>
      <c r="C9" s="37">
        <v>114</v>
      </c>
      <c r="D9" s="37">
        <v>2</v>
      </c>
      <c r="E9" s="37">
        <v>8</v>
      </c>
      <c r="F9" s="37">
        <v>21</v>
      </c>
      <c r="G9" s="37">
        <v>15</v>
      </c>
    </row>
    <row r="10" spans="1:7" x14ac:dyDescent="0.3">
      <c r="A10" s="17">
        <v>43979</v>
      </c>
      <c r="B10" s="37">
        <v>341</v>
      </c>
      <c r="C10" s="37">
        <v>114</v>
      </c>
      <c r="D10" s="37">
        <v>8</v>
      </c>
      <c r="E10" s="37">
        <v>10</v>
      </c>
      <c r="F10" s="37">
        <v>28</v>
      </c>
      <c r="G10" s="37">
        <v>19</v>
      </c>
    </row>
    <row r="11" spans="1:7" x14ac:dyDescent="0.3">
      <c r="A11" s="17">
        <v>43980</v>
      </c>
      <c r="B11" s="37">
        <v>385</v>
      </c>
      <c r="C11" s="37">
        <v>100</v>
      </c>
      <c r="D11" s="37">
        <v>7</v>
      </c>
      <c r="E11" s="37">
        <v>10</v>
      </c>
      <c r="F11" s="37">
        <v>38</v>
      </c>
      <c r="G11" s="37">
        <v>28</v>
      </c>
    </row>
    <row r="12" spans="1:7" x14ac:dyDescent="0.3">
      <c r="A12" s="17">
        <v>43981</v>
      </c>
      <c r="B12" s="37">
        <v>487</v>
      </c>
      <c r="C12" s="37">
        <v>100</v>
      </c>
      <c r="D12" s="37">
        <v>7</v>
      </c>
      <c r="E12" s="37">
        <v>10</v>
      </c>
      <c r="F12" s="37">
        <v>107</v>
      </c>
      <c r="G12" s="37">
        <v>30</v>
      </c>
    </row>
    <row r="13" spans="1:7" x14ac:dyDescent="0.3">
      <c r="A13" s="17">
        <v>43982</v>
      </c>
      <c r="B13" s="37">
        <v>1407</v>
      </c>
      <c r="C13" s="37">
        <v>170</v>
      </c>
      <c r="D13" s="37">
        <v>4</v>
      </c>
      <c r="E13" s="37">
        <v>11</v>
      </c>
      <c r="F13" s="37">
        <v>141</v>
      </c>
      <c r="G13" s="37">
        <v>37</v>
      </c>
    </row>
    <row r="14" spans="1:7" x14ac:dyDescent="0.3">
      <c r="A14" s="17">
        <v>43983</v>
      </c>
      <c r="B14" s="37">
        <v>5358</v>
      </c>
      <c r="C14" s="37">
        <v>854</v>
      </c>
      <c r="D14" s="37">
        <v>10</v>
      </c>
      <c r="E14" s="37">
        <v>8</v>
      </c>
      <c r="F14" s="37">
        <v>164</v>
      </c>
      <c r="G14" s="37">
        <v>42</v>
      </c>
    </row>
    <row r="15" spans="1:7" x14ac:dyDescent="0.3">
      <c r="A15" s="17">
        <v>43984</v>
      </c>
      <c r="B15" s="37">
        <v>4267</v>
      </c>
      <c r="C15" s="37">
        <v>714</v>
      </c>
      <c r="D15" s="37">
        <v>22</v>
      </c>
      <c r="E15" s="37">
        <v>15</v>
      </c>
      <c r="F15" s="37">
        <v>186</v>
      </c>
      <c r="G15" s="37">
        <v>51</v>
      </c>
    </row>
    <row r="16" spans="1:7" x14ac:dyDescent="0.3">
      <c r="A16" s="17">
        <v>43985</v>
      </c>
      <c r="B16" s="37">
        <v>6974</v>
      </c>
      <c r="C16" s="37">
        <v>968</v>
      </c>
      <c r="D16" s="37">
        <v>37</v>
      </c>
      <c r="E16" s="37">
        <v>21</v>
      </c>
      <c r="F16" s="37">
        <v>208</v>
      </c>
      <c r="G16" s="37">
        <v>56</v>
      </c>
    </row>
    <row r="17" spans="1:7" x14ac:dyDescent="0.3">
      <c r="A17" s="17">
        <v>43986</v>
      </c>
      <c r="B17" s="37">
        <v>11886</v>
      </c>
      <c r="C17" s="37">
        <v>1810</v>
      </c>
      <c r="D17" s="37">
        <v>59</v>
      </c>
      <c r="E17" s="37">
        <v>28</v>
      </c>
      <c r="F17" s="37">
        <v>236</v>
      </c>
      <c r="G17" s="37">
        <v>65</v>
      </c>
    </row>
    <row r="18" spans="1:7" x14ac:dyDescent="0.3">
      <c r="A18" s="17">
        <v>43987</v>
      </c>
      <c r="B18" s="37"/>
      <c r="C18" s="37"/>
      <c r="D18" s="37"/>
      <c r="E18" s="37"/>
      <c r="F18" s="37"/>
      <c r="G18" s="37"/>
    </row>
    <row r="19" spans="1:7" x14ac:dyDescent="0.3">
      <c r="A19" s="17">
        <v>43988</v>
      </c>
      <c r="B19" s="37"/>
      <c r="C19" s="37"/>
      <c r="D19" s="37"/>
      <c r="E19" s="37"/>
      <c r="F19" s="37"/>
      <c r="G19" s="37"/>
    </row>
    <row r="20" spans="1:7" x14ac:dyDescent="0.3">
      <c r="A20" s="17">
        <v>43989</v>
      </c>
      <c r="B20" s="37"/>
      <c r="C20" s="37"/>
      <c r="D20" s="37"/>
      <c r="E20" s="37"/>
      <c r="F20" s="37"/>
      <c r="G20" s="37"/>
    </row>
    <row r="21" spans="1:7" x14ac:dyDescent="0.3">
      <c r="A21" s="17">
        <v>43990</v>
      </c>
      <c r="B21" s="37"/>
      <c r="C21" s="37"/>
      <c r="D21" s="37"/>
      <c r="E21" s="37"/>
      <c r="F21" s="37"/>
      <c r="G21" s="37"/>
    </row>
    <row r="22" spans="1:7" x14ac:dyDescent="0.3">
      <c r="A22" s="17">
        <v>43991</v>
      </c>
      <c r="B22" s="37"/>
      <c r="C22" s="37"/>
      <c r="D22" s="37"/>
      <c r="E22" s="37"/>
      <c r="F22" s="37"/>
      <c r="G22" s="37"/>
    </row>
    <row r="23" spans="1:7" x14ac:dyDescent="0.3">
      <c r="A23" s="17">
        <v>43992</v>
      </c>
      <c r="B23" s="37"/>
      <c r="C23" s="37"/>
      <c r="D23" s="37"/>
      <c r="E23" s="37"/>
      <c r="F23" s="37"/>
      <c r="G23" s="37"/>
    </row>
    <row r="45" spans="2:14" ht="18" customHeight="1" x14ac:dyDescent="0.3">
      <c r="B45" s="324"/>
      <c r="C45" s="324"/>
      <c r="D45" s="324"/>
      <c r="E45" s="324"/>
      <c r="F45" s="57"/>
      <c r="G45" s="57"/>
      <c r="H45" s="324"/>
      <c r="I45" s="324"/>
      <c r="J45" s="324"/>
      <c r="K45" s="324"/>
      <c r="L45" s="324"/>
      <c r="M45" s="324"/>
      <c r="N45" s="324"/>
    </row>
  </sheetData>
  <sortState ref="A3:G20">
    <sortCondition ref="A1"/>
  </sortState>
  <mergeCells count="2">
    <mergeCell ref="H45:N45"/>
    <mergeCell ref="B45:E45"/>
  </mergeCells>
  <pageMargins left="0.7" right="0.7" top="0.75" bottom="0.75" header="0.3" footer="0.3"/>
  <pageSetup paperSize="9" scale="96" orientation="landscape" verticalDpi="0" r:id="rId1"/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rightToLeft="1" topLeftCell="A33" zoomScale="70" zoomScaleNormal="70" workbookViewId="0">
      <selection activeCell="N21" sqref="N21"/>
    </sheetView>
  </sheetViews>
  <sheetFormatPr defaultRowHeight="18" customHeight="1" x14ac:dyDescent="0.3"/>
  <cols>
    <col min="1" max="1" width="12" style="116" customWidth="1"/>
    <col min="2" max="2" width="11.4140625" style="114" customWidth="1"/>
    <col min="3" max="3" width="8.6640625" style="114"/>
    <col min="4" max="4" width="23.6640625" style="115" customWidth="1"/>
    <col min="5" max="5" width="4.6640625" style="9" customWidth="1"/>
    <col min="6" max="6" width="12.5" style="9" customWidth="1"/>
    <col min="7" max="7" width="9.4140625" style="12" customWidth="1"/>
    <col min="8" max="9" width="11.58203125" style="12" customWidth="1"/>
    <col min="10" max="10" width="11.83203125" style="9" customWidth="1"/>
    <col min="11" max="11" width="10.58203125" style="9" customWidth="1"/>
    <col min="13" max="13" width="12.4140625" style="9" bestFit="1" customWidth="1"/>
    <col min="14" max="14" width="14.83203125" style="9" bestFit="1" customWidth="1"/>
    <col min="15" max="15" width="14.9140625" style="9" bestFit="1" customWidth="1"/>
    <col min="16" max="16384" width="8.6640625" style="9"/>
  </cols>
  <sheetData>
    <row r="1" spans="1:11" s="12" customFormat="1" ht="18" customHeight="1" x14ac:dyDescent="0.3">
      <c r="A1" s="329" t="s">
        <v>94</v>
      </c>
      <c r="B1" s="330"/>
      <c r="C1" s="330"/>
      <c r="D1" s="331"/>
      <c r="F1" s="339" t="s">
        <v>197</v>
      </c>
      <c r="G1" s="340"/>
      <c r="H1" s="340"/>
      <c r="I1" s="340"/>
      <c r="J1" s="340"/>
      <c r="K1" s="341"/>
    </row>
    <row r="2" spans="1:11" ht="18" customHeight="1" thickBot="1" x14ac:dyDescent="0.35">
      <c r="A2" s="436" t="s">
        <v>4</v>
      </c>
      <c r="B2" s="437" t="s">
        <v>96</v>
      </c>
      <c r="C2" s="437" t="s">
        <v>139</v>
      </c>
      <c r="D2" s="438" t="s">
        <v>97</v>
      </c>
      <c r="F2" s="32" t="s">
        <v>4</v>
      </c>
      <c r="G2" s="33" t="s">
        <v>198</v>
      </c>
      <c r="H2" s="139" t="s">
        <v>0</v>
      </c>
      <c r="I2" s="61" t="s">
        <v>199</v>
      </c>
      <c r="J2" s="62" t="s">
        <v>105</v>
      </c>
      <c r="K2" s="153" t="s">
        <v>104</v>
      </c>
    </row>
    <row r="3" spans="1:11" ht="18" customHeight="1" thickTop="1" thickBot="1" x14ac:dyDescent="0.35">
      <c r="A3" s="318" t="s">
        <v>12</v>
      </c>
      <c r="B3" s="435" t="s">
        <v>848</v>
      </c>
      <c r="C3" s="435">
        <v>1</v>
      </c>
      <c r="D3" s="434" t="s">
        <v>854</v>
      </c>
      <c r="F3" s="38" t="s">
        <v>11</v>
      </c>
      <c r="G3" s="109">
        <f>I3</f>
        <v>5</v>
      </c>
      <c r="H3" s="39" t="s">
        <v>202</v>
      </c>
      <c r="I3" s="109">
        <f t="shared" ref="I3:I26" si="0">J3+K3</f>
        <v>5</v>
      </c>
      <c r="J3" s="40">
        <v>4</v>
      </c>
      <c r="K3" s="154">
        <v>1</v>
      </c>
    </row>
    <row r="4" spans="1:11" ht="18" customHeight="1" thickBot="1" x14ac:dyDescent="0.35">
      <c r="A4" s="312" t="s">
        <v>11</v>
      </c>
      <c r="B4" s="313" t="s">
        <v>202</v>
      </c>
      <c r="C4" s="313">
        <v>1</v>
      </c>
      <c r="D4" s="314" t="s">
        <v>549</v>
      </c>
      <c r="F4" s="346" t="s">
        <v>12</v>
      </c>
      <c r="G4" s="343">
        <f>SUM(I4:I9)</f>
        <v>13</v>
      </c>
      <c r="H4" s="41" t="s">
        <v>63</v>
      </c>
      <c r="I4" s="122">
        <f t="shared" si="0"/>
        <v>7</v>
      </c>
      <c r="J4" s="110">
        <v>3</v>
      </c>
      <c r="K4" s="155">
        <v>4</v>
      </c>
    </row>
    <row r="5" spans="1:11" ht="18" customHeight="1" x14ac:dyDescent="0.3">
      <c r="A5" s="310" t="s">
        <v>26</v>
      </c>
      <c r="B5" s="349" t="s">
        <v>33</v>
      </c>
      <c r="C5" s="354">
        <v>2</v>
      </c>
      <c r="D5" s="145" t="s">
        <v>55</v>
      </c>
      <c r="F5" s="347"/>
      <c r="G5" s="344"/>
      <c r="H5" s="107" t="s">
        <v>210</v>
      </c>
      <c r="I5" s="123">
        <f t="shared" si="0"/>
        <v>1</v>
      </c>
      <c r="J5" s="111"/>
      <c r="K5" s="156">
        <v>1</v>
      </c>
    </row>
    <row r="6" spans="1:11" ht="18" customHeight="1" x14ac:dyDescent="0.3">
      <c r="A6" s="286"/>
      <c r="B6" s="350"/>
      <c r="C6" s="355"/>
      <c r="D6" s="298" t="s">
        <v>35</v>
      </c>
      <c r="F6" s="347"/>
      <c r="G6" s="344"/>
      <c r="H6" s="13" t="s">
        <v>65</v>
      </c>
      <c r="I6" s="123">
        <f t="shared" si="0"/>
        <v>1</v>
      </c>
      <c r="J6" s="55"/>
      <c r="K6" s="56">
        <v>1</v>
      </c>
    </row>
    <row r="7" spans="1:11" ht="18" customHeight="1" x14ac:dyDescent="0.3">
      <c r="A7" s="286"/>
      <c r="B7" s="317" t="s">
        <v>28</v>
      </c>
      <c r="C7" s="319">
        <v>1</v>
      </c>
      <c r="D7" s="417" t="s">
        <v>846</v>
      </c>
      <c r="F7" s="347"/>
      <c r="G7" s="344"/>
      <c r="H7" s="13" t="s">
        <v>95</v>
      </c>
      <c r="I7" s="123">
        <f t="shared" si="0"/>
        <v>1</v>
      </c>
      <c r="J7" s="55">
        <v>1</v>
      </c>
      <c r="K7" s="56"/>
    </row>
    <row r="8" spans="1:11" ht="18" customHeight="1" x14ac:dyDescent="0.3">
      <c r="A8" s="286"/>
      <c r="B8" s="317" t="s">
        <v>553</v>
      </c>
      <c r="C8" s="317">
        <v>1</v>
      </c>
      <c r="D8" s="298" t="s">
        <v>621</v>
      </c>
      <c r="F8" s="347"/>
      <c r="G8" s="344"/>
      <c r="H8" s="13" t="s">
        <v>64</v>
      </c>
      <c r="I8" s="123">
        <f t="shared" si="0"/>
        <v>2</v>
      </c>
      <c r="J8" s="55">
        <v>2</v>
      </c>
      <c r="K8" s="56"/>
    </row>
    <row r="9" spans="1:11" ht="18" customHeight="1" thickBot="1" x14ac:dyDescent="0.35">
      <c r="A9" s="286"/>
      <c r="B9" s="317" t="s">
        <v>617</v>
      </c>
      <c r="C9" s="317">
        <v>1</v>
      </c>
      <c r="D9" s="417" t="s">
        <v>622</v>
      </c>
      <c r="F9" s="348"/>
      <c r="G9" s="345"/>
      <c r="H9" s="42" t="s">
        <v>22</v>
      </c>
      <c r="I9" s="124">
        <f t="shared" si="0"/>
        <v>1</v>
      </c>
      <c r="J9" s="108">
        <v>1</v>
      </c>
      <c r="K9" s="157"/>
    </row>
    <row r="10" spans="1:11" ht="18" customHeight="1" x14ac:dyDescent="0.3">
      <c r="A10" s="286"/>
      <c r="B10" s="239" t="s">
        <v>56</v>
      </c>
      <c r="C10" s="239">
        <v>1</v>
      </c>
      <c r="D10" s="299" t="s">
        <v>395</v>
      </c>
      <c r="F10" s="346" t="s">
        <v>26</v>
      </c>
      <c r="G10" s="343">
        <f>SUM(I10:I17)</f>
        <v>36</v>
      </c>
      <c r="H10" s="41" t="s">
        <v>33</v>
      </c>
      <c r="I10" s="122">
        <f t="shared" si="0"/>
        <v>5</v>
      </c>
      <c r="J10" s="110">
        <v>4</v>
      </c>
      <c r="K10" s="155">
        <v>1</v>
      </c>
    </row>
    <row r="11" spans="1:11" ht="18" customHeight="1" x14ac:dyDescent="0.3">
      <c r="A11" s="286"/>
      <c r="B11" s="325" t="s">
        <v>26</v>
      </c>
      <c r="C11" s="325">
        <v>10</v>
      </c>
      <c r="D11" s="299" t="s">
        <v>857</v>
      </c>
      <c r="F11" s="347"/>
      <c r="G11" s="344"/>
      <c r="H11" s="13" t="s">
        <v>38</v>
      </c>
      <c r="I11" s="123">
        <f t="shared" si="0"/>
        <v>2</v>
      </c>
      <c r="J11" s="55">
        <v>2</v>
      </c>
      <c r="K11" s="56"/>
    </row>
    <row r="12" spans="1:11" ht="18" customHeight="1" x14ac:dyDescent="0.3">
      <c r="A12" s="286"/>
      <c r="B12" s="337"/>
      <c r="C12" s="337"/>
      <c r="D12" s="299" t="s">
        <v>441</v>
      </c>
      <c r="F12" s="347"/>
      <c r="G12" s="344"/>
      <c r="H12" s="13" t="s">
        <v>26</v>
      </c>
      <c r="I12" s="123">
        <f t="shared" si="0"/>
        <v>16</v>
      </c>
      <c r="J12" s="55">
        <v>14</v>
      </c>
      <c r="K12" s="56">
        <v>2</v>
      </c>
    </row>
    <row r="13" spans="1:11" ht="18" customHeight="1" x14ac:dyDescent="0.3">
      <c r="A13" s="286"/>
      <c r="B13" s="337"/>
      <c r="C13" s="337"/>
      <c r="D13" s="299" t="s">
        <v>440</v>
      </c>
      <c r="F13" s="347"/>
      <c r="G13" s="344"/>
      <c r="H13" s="13" t="s">
        <v>28</v>
      </c>
      <c r="I13" s="123">
        <f t="shared" si="0"/>
        <v>8</v>
      </c>
      <c r="J13" s="55">
        <v>5</v>
      </c>
      <c r="K13" s="56">
        <v>3</v>
      </c>
    </row>
    <row r="14" spans="1:11" ht="18" customHeight="1" x14ac:dyDescent="0.3">
      <c r="A14" s="286"/>
      <c r="B14" s="337"/>
      <c r="C14" s="337"/>
      <c r="D14" s="299" t="s">
        <v>274</v>
      </c>
      <c r="F14" s="347"/>
      <c r="G14" s="344"/>
      <c r="H14" s="126" t="s">
        <v>617</v>
      </c>
      <c r="I14" s="128">
        <v>1</v>
      </c>
      <c r="J14" s="127"/>
      <c r="K14" s="158">
        <v>1</v>
      </c>
    </row>
    <row r="15" spans="1:11" ht="18" customHeight="1" x14ac:dyDescent="0.3">
      <c r="A15" s="286"/>
      <c r="B15" s="337"/>
      <c r="C15" s="337"/>
      <c r="D15" s="300" t="s">
        <v>141</v>
      </c>
      <c r="F15" s="347"/>
      <c r="G15" s="344"/>
      <c r="H15" s="126" t="s">
        <v>553</v>
      </c>
      <c r="I15" s="128">
        <v>1</v>
      </c>
      <c r="J15" s="127">
        <v>1</v>
      </c>
      <c r="K15" s="158"/>
    </row>
    <row r="16" spans="1:11" ht="18" customHeight="1" x14ac:dyDescent="0.3">
      <c r="A16" s="286"/>
      <c r="B16" s="337"/>
      <c r="C16" s="337"/>
      <c r="D16" s="301" t="s">
        <v>623</v>
      </c>
      <c r="F16" s="347"/>
      <c r="G16" s="344"/>
      <c r="H16" s="126" t="s">
        <v>748</v>
      </c>
      <c r="I16" s="128">
        <v>1</v>
      </c>
      <c r="J16" s="127"/>
      <c r="K16" s="158">
        <v>1</v>
      </c>
    </row>
    <row r="17" spans="1:11" ht="18" customHeight="1" thickBot="1" x14ac:dyDescent="0.35">
      <c r="A17" s="286"/>
      <c r="B17" s="337"/>
      <c r="C17" s="337"/>
      <c r="D17" s="301" t="s">
        <v>702</v>
      </c>
      <c r="F17" s="348"/>
      <c r="G17" s="345"/>
      <c r="H17" s="42" t="s">
        <v>56</v>
      </c>
      <c r="I17" s="124">
        <f>J17+K17</f>
        <v>2</v>
      </c>
      <c r="J17" s="108">
        <v>2</v>
      </c>
      <c r="K17" s="157"/>
    </row>
    <row r="18" spans="1:11" ht="18" customHeight="1" x14ac:dyDescent="0.3">
      <c r="A18" s="286"/>
      <c r="B18" s="337"/>
      <c r="C18" s="337"/>
      <c r="D18" s="301" t="s">
        <v>625</v>
      </c>
      <c r="F18" s="288" t="s">
        <v>196</v>
      </c>
      <c r="G18" s="343">
        <f>SUM(I18:I28)</f>
        <v>213</v>
      </c>
      <c r="H18" s="41" t="s">
        <v>14</v>
      </c>
      <c r="I18" s="122">
        <f t="shared" si="0"/>
        <v>190</v>
      </c>
      <c r="J18" s="110">
        <v>163</v>
      </c>
      <c r="K18" s="155">
        <v>27</v>
      </c>
    </row>
    <row r="19" spans="1:11" ht="18" customHeight="1" x14ac:dyDescent="0.3">
      <c r="A19" s="286"/>
      <c r="B19" s="337"/>
      <c r="C19" s="337"/>
      <c r="D19" s="301" t="s">
        <v>626</v>
      </c>
      <c r="F19" s="289"/>
      <c r="G19" s="344"/>
      <c r="H19" s="13" t="s">
        <v>66</v>
      </c>
      <c r="I19" s="123">
        <f t="shared" si="0"/>
        <v>2</v>
      </c>
      <c r="J19" s="55"/>
      <c r="K19" s="56">
        <v>2</v>
      </c>
    </row>
    <row r="20" spans="1:11" ht="18" customHeight="1" thickBot="1" x14ac:dyDescent="0.35">
      <c r="A20" s="287"/>
      <c r="B20" s="353"/>
      <c r="C20" s="353"/>
      <c r="D20" s="302" t="s">
        <v>807</v>
      </c>
      <c r="F20" s="289"/>
      <c r="G20" s="344"/>
      <c r="H20" s="13" t="s">
        <v>68</v>
      </c>
      <c r="I20" s="123">
        <f t="shared" si="0"/>
        <v>1</v>
      </c>
      <c r="J20" s="55"/>
      <c r="K20" s="56">
        <v>1</v>
      </c>
    </row>
    <row r="21" spans="1:11" ht="18" customHeight="1" x14ac:dyDescent="0.3">
      <c r="A21" s="351" t="s">
        <v>14</v>
      </c>
      <c r="B21" s="338" t="s">
        <v>14</v>
      </c>
      <c r="C21" s="338">
        <v>15</v>
      </c>
      <c r="D21" s="311" t="s">
        <v>98</v>
      </c>
      <c r="F21" s="289"/>
      <c r="G21" s="344"/>
      <c r="H21" s="13" t="s">
        <v>157</v>
      </c>
      <c r="I21" s="123">
        <f t="shared" si="0"/>
        <v>1</v>
      </c>
      <c r="J21" s="55"/>
      <c r="K21" s="56">
        <v>1</v>
      </c>
    </row>
    <row r="22" spans="1:11" ht="18" customHeight="1" x14ac:dyDescent="0.3">
      <c r="A22" s="335"/>
      <c r="B22" s="337"/>
      <c r="C22" s="337"/>
      <c r="D22" s="143" t="s">
        <v>420</v>
      </c>
      <c r="F22" s="289"/>
      <c r="G22" s="344"/>
      <c r="H22" s="13" t="s">
        <v>217</v>
      </c>
      <c r="I22" s="123">
        <f t="shared" si="0"/>
        <v>2</v>
      </c>
      <c r="J22" s="55">
        <v>1</v>
      </c>
      <c r="K22" s="56">
        <v>1</v>
      </c>
    </row>
    <row r="23" spans="1:11" ht="18" customHeight="1" x14ac:dyDescent="0.3">
      <c r="A23" s="335"/>
      <c r="B23" s="337"/>
      <c r="C23" s="337"/>
      <c r="D23" s="143" t="s">
        <v>271</v>
      </c>
      <c r="F23" s="289"/>
      <c r="G23" s="344"/>
      <c r="H23" s="13" t="s">
        <v>188</v>
      </c>
      <c r="I23" s="123">
        <f t="shared" si="0"/>
        <v>5</v>
      </c>
      <c r="J23" s="55">
        <v>5</v>
      </c>
      <c r="K23" s="56"/>
    </row>
    <row r="24" spans="1:11" ht="18" customHeight="1" x14ac:dyDescent="0.3">
      <c r="A24" s="335"/>
      <c r="B24" s="337"/>
      <c r="C24" s="337"/>
      <c r="D24" s="143" t="s">
        <v>293</v>
      </c>
      <c r="F24" s="289"/>
      <c r="G24" s="344"/>
      <c r="H24" s="13" t="s">
        <v>159</v>
      </c>
      <c r="I24" s="123">
        <f t="shared" si="0"/>
        <v>8</v>
      </c>
      <c r="J24" s="55">
        <v>8</v>
      </c>
      <c r="K24" s="56"/>
    </row>
    <row r="25" spans="1:11" ht="18" customHeight="1" x14ac:dyDescent="0.3">
      <c r="A25" s="335"/>
      <c r="B25" s="337"/>
      <c r="C25" s="337"/>
      <c r="D25" s="143" t="s">
        <v>294</v>
      </c>
      <c r="F25" s="289"/>
      <c r="G25" s="344"/>
      <c r="H25" s="13" t="s">
        <v>777</v>
      </c>
      <c r="I25" s="123">
        <v>1</v>
      </c>
      <c r="J25" s="55">
        <v>1</v>
      </c>
      <c r="K25" s="56"/>
    </row>
    <row r="26" spans="1:11" ht="18" customHeight="1" x14ac:dyDescent="0.3">
      <c r="A26" s="335"/>
      <c r="B26" s="337"/>
      <c r="C26" s="337"/>
      <c r="D26" s="143" t="s">
        <v>298</v>
      </c>
      <c r="F26" s="289"/>
      <c r="G26" s="344"/>
      <c r="H26" s="13" t="s">
        <v>206</v>
      </c>
      <c r="I26" s="123">
        <f t="shared" si="0"/>
        <v>1</v>
      </c>
      <c r="J26" s="55">
        <v>1</v>
      </c>
      <c r="K26" s="56"/>
    </row>
    <row r="27" spans="1:11" ht="18" customHeight="1" x14ac:dyDescent="0.3">
      <c r="A27" s="335"/>
      <c r="B27" s="337"/>
      <c r="C27" s="337"/>
      <c r="D27" s="143" t="s">
        <v>483</v>
      </c>
      <c r="F27" s="289"/>
      <c r="G27" s="344"/>
      <c r="H27" s="126" t="s">
        <v>183</v>
      </c>
      <c r="I27" s="128">
        <v>1</v>
      </c>
      <c r="J27" s="127"/>
      <c r="K27" s="158">
        <v>1</v>
      </c>
    </row>
    <row r="28" spans="1:11" ht="18" customHeight="1" thickBot="1" x14ac:dyDescent="0.35">
      <c r="A28" s="335"/>
      <c r="B28" s="337"/>
      <c r="C28" s="337"/>
      <c r="D28" s="143" t="s">
        <v>166</v>
      </c>
      <c r="F28" s="290"/>
      <c r="G28" s="345"/>
      <c r="H28" s="42" t="s">
        <v>414</v>
      </c>
      <c r="I28" s="124">
        <f>J28+K28</f>
        <v>1</v>
      </c>
      <c r="J28" s="108">
        <v>1</v>
      </c>
      <c r="K28" s="157"/>
    </row>
    <row r="29" spans="1:11" ht="18" customHeight="1" x14ac:dyDescent="0.3">
      <c r="A29" s="335"/>
      <c r="B29" s="337"/>
      <c r="C29" s="337"/>
      <c r="D29" s="143" t="s">
        <v>544</v>
      </c>
      <c r="F29" s="346" t="s">
        <v>15</v>
      </c>
      <c r="G29" s="343">
        <f>SUM(I29:I37)</f>
        <v>19</v>
      </c>
      <c r="H29" s="41" t="s">
        <v>241</v>
      </c>
      <c r="I29" s="122">
        <f>J29+K29</f>
        <v>2</v>
      </c>
      <c r="J29" s="110">
        <v>1</v>
      </c>
      <c r="K29" s="155">
        <v>1</v>
      </c>
    </row>
    <row r="30" spans="1:11" ht="18" customHeight="1" x14ac:dyDescent="0.3">
      <c r="A30" s="335"/>
      <c r="B30" s="337"/>
      <c r="C30" s="337"/>
      <c r="D30" s="143" t="s">
        <v>466</v>
      </c>
      <c r="F30" s="347"/>
      <c r="G30" s="344"/>
      <c r="H30" s="107" t="s">
        <v>268</v>
      </c>
      <c r="I30" s="129">
        <v>2</v>
      </c>
      <c r="J30" s="111">
        <v>2</v>
      </c>
      <c r="K30" s="156"/>
    </row>
    <row r="31" spans="1:11" ht="18" customHeight="1" x14ac:dyDescent="0.3">
      <c r="A31" s="335"/>
      <c r="B31" s="337"/>
      <c r="C31" s="337"/>
      <c r="D31" s="143" t="s">
        <v>295</v>
      </c>
      <c r="F31" s="347"/>
      <c r="G31" s="344"/>
      <c r="H31" s="13" t="s">
        <v>208</v>
      </c>
      <c r="I31" s="123">
        <v>3</v>
      </c>
      <c r="J31" s="55"/>
      <c r="K31" s="56">
        <v>3</v>
      </c>
    </row>
    <row r="32" spans="1:11" ht="18" customHeight="1" x14ac:dyDescent="0.3">
      <c r="A32" s="335"/>
      <c r="B32" s="337"/>
      <c r="C32" s="337"/>
      <c r="D32" s="143" t="s">
        <v>434</v>
      </c>
      <c r="F32" s="347"/>
      <c r="G32" s="344"/>
      <c r="H32" s="13" t="s">
        <v>312</v>
      </c>
      <c r="I32" s="123">
        <f t="shared" ref="I32:I37" si="1">J32+K32</f>
        <v>1</v>
      </c>
      <c r="J32" s="55">
        <v>1</v>
      </c>
      <c r="K32" s="56"/>
    </row>
    <row r="33" spans="1:11" ht="18" customHeight="1" x14ac:dyDescent="0.3">
      <c r="A33" s="335"/>
      <c r="B33" s="337"/>
      <c r="C33" s="337"/>
      <c r="D33" s="143" t="s">
        <v>91</v>
      </c>
      <c r="F33" s="347"/>
      <c r="G33" s="344"/>
      <c r="H33" s="13" t="s">
        <v>245</v>
      </c>
      <c r="I33" s="123">
        <f t="shared" si="1"/>
        <v>3</v>
      </c>
      <c r="J33" s="55"/>
      <c r="K33" s="56">
        <v>3</v>
      </c>
    </row>
    <row r="34" spans="1:11" ht="18" customHeight="1" x14ac:dyDescent="0.3">
      <c r="A34" s="335"/>
      <c r="B34" s="337"/>
      <c r="C34" s="337"/>
      <c r="D34" s="143" t="s">
        <v>83</v>
      </c>
      <c r="F34" s="347"/>
      <c r="G34" s="344"/>
      <c r="H34" s="13" t="s">
        <v>121</v>
      </c>
      <c r="I34" s="123">
        <f t="shared" si="1"/>
        <v>1</v>
      </c>
      <c r="J34" s="55"/>
      <c r="K34" s="56">
        <v>1</v>
      </c>
    </row>
    <row r="35" spans="1:11" ht="18" customHeight="1" x14ac:dyDescent="0.3">
      <c r="A35" s="335"/>
      <c r="B35" s="326"/>
      <c r="C35" s="326"/>
      <c r="D35" s="418" t="s">
        <v>840</v>
      </c>
      <c r="F35" s="347"/>
      <c r="G35" s="344"/>
      <c r="H35" s="13" t="s">
        <v>299</v>
      </c>
      <c r="I35" s="123">
        <f t="shared" si="1"/>
        <v>1</v>
      </c>
      <c r="J35" s="55"/>
      <c r="K35" s="56">
        <v>1</v>
      </c>
    </row>
    <row r="36" spans="1:11" ht="18" customHeight="1" x14ac:dyDescent="0.3">
      <c r="A36" s="335"/>
      <c r="B36" s="239" t="s">
        <v>157</v>
      </c>
      <c r="C36" s="239">
        <v>1</v>
      </c>
      <c r="D36" s="143" t="s">
        <v>853</v>
      </c>
      <c r="F36" s="347"/>
      <c r="G36" s="344"/>
      <c r="H36" s="107" t="s">
        <v>50</v>
      </c>
      <c r="I36" s="123">
        <f t="shared" si="1"/>
        <v>1</v>
      </c>
      <c r="J36" s="111"/>
      <c r="K36" s="156">
        <v>1</v>
      </c>
    </row>
    <row r="37" spans="1:11" ht="18" customHeight="1" thickBot="1" x14ac:dyDescent="0.35">
      <c r="A37" s="335"/>
      <c r="B37" s="239" t="s">
        <v>188</v>
      </c>
      <c r="C37" s="239">
        <v>1</v>
      </c>
      <c r="D37" s="143" t="s">
        <v>270</v>
      </c>
      <c r="F37" s="348"/>
      <c r="G37" s="345"/>
      <c r="H37" s="42" t="s">
        <v>134</v>
      </c>
      <c r="I37" s="124">
        <f t="shared" si="1"/>
        <v>5</v>
      </c>
      <c r="J37" s="108">
        <v>4</v>
      </c>
      <c r="K37" s="157">
        <v>1</v>
      </c>
    </row>
    <row r="38" spans="1:11" ht="18" customHeight="1" thickBot="1" x14ac:dyDescent="0.35">
      <c r="A38" s="335"/>
      <c r="B38" s="239" t="s">
        <v>775</v>
      </c>
      <c r="C38" s="239">
        <v>1</v>
      </c>
      <c r="D38" s="433" t="s">
        <v>778</v>
      </c>
      <c r="F38" s="43" t="s">
        <v>9</v>
      </c>
      <c r="G38" s="121">
        <f>SUM(G3:G37)</f>
        <v>286</v>
      </c>
      <c r="H38" s="44"/>
      <c r="I38" s="125">
        <f>SUM(I3:I37)</f>
        <v>286</v>
      </c>
      <c r="J38" s="44">
        <f>SUM(J3:J37)</f>
        <v>227</v>
      </c>
      <c r="K38" s="159">
        <f>SUM(K3:K37)</f>
        <v>59</v>
      </c>
    </row>
    <row r="39" spans="1:11" ht="18" customHeight="1" thickBot="1" x14ac:dyDescent="0.35">
      <c r="A39" s="335"/>
      <c r="B39" s="239" t="s">
        <v>183</v>
      </c>
      <c r="C39" s="239">
        <v>1</v>
      </c>
      <c r="D39" s="143" t="s">
        <v>522</v>
      </c>
    </row>
    <row r="40" spans="1:11" ht="18" customHeight="1" thickBot="1" x14ac:dyDescent="0.35">
      <c r="A40" s="352"/>
      <c r="B40" s="60" t="s">
        <v>206</v>
      </c>
      <c r="C40" s="60">
        <v>1</v>
      </c>
      <c r="D40" s="146" t="s">
        <v>269</v>
      </c>
      <c r="F40" s="339" t="s">
        <v>103</v>
      </c>
      <c r="G40" s="340"/>
      <c r="H40" s="340"/>
      <c r="I40" s="340"/>
      <c r="J40" s="341"/>
    </row>
    <row r="41" spans="1:11" ht="18" customHeight="1" thickBot="1" x14ac:dyDescent="0.35">
      <c r="A41" s="351" t="s">
        <v>15</v>
      </c>
      <c r="B41" s="152" t="s">
        <v>208</v>
      </c>
      <c r="C41" s="152">
        <v>1</v>
      </c>
      <c r="D41" s="420" t="s">
        <v>237</v>
      </c>
      <c r="F41" s="22" t="s">
        <v>69</v>
      </c>
      <c r="G41" s="23" t="s">
        <v>6</v>
      </c>
      <c r="H41" s="23" t="s">
        <v>7</v>
      </c>
      <c r="I41" s="23" t="s">
        <v>8</v>
      </c>
      <c r="J41" s="24" t="s">
        <v>9</v>
      </c>
    </row>
    <row r="42" spans="1:11" ht="18" customHeight="1" thickTop="1" x14ac:dyDescent="0.3">
      <c r="A42" s="335"/>
      <c r="B42" s="407" t="s">
        <v>268</v>
      </c>
      <c r="C42" s="407">
        <v>2</v>
      </c>
      <c r="D42" s="142" t="s">
        <v>742</v>
      </c>
      <c r="F42" s="36" t="s">
        <v>5</v>
      </c>
      <c r="G42" s="117">
        <f>'פירוט תלמידים ועו''ה חולים'!D108</f>
        <v>16</v>
      </c>
      <c r="H42" s="117">
        <f>'פירוט תלמידים ועו''ה חולים'!E108</f>
        <v>54</v>
      </c>
      <c r="I42" s="117">
        <f>'פירוט תלמידים ועו''ה חולים'!F108</f>
        <v>166</v>
      </c>
      <c r="J42" s="45">
        <f>'פירוט תלמידים ועו''ה חולים'!G108</f>
        <v>236</v>
      </c>
    </row>
    <row r="43" spans="1:11" ht="18" customHeight="1" x14ac:dyDescent="0.3">
      <c r="A43" s="335"/>
      <c r="B43" s="407"/>
      <c r="C43" s="407"/>
      <c r="D43" s="142" t="s">
        <v>453</v>
      </c>
      <c r="F43" s="63" t="s">
        <v>238</v>
      </c>
      <c r="G43" s="117">
        <f>'פירוט תלמידים ועו''ה חולים'!H108</f>
        <v>13</v>
      </c>
      <c r="H43" s="117">
        <f>'פירוט תלמידים ועו''ה חולים'!I108</f>
        <v>21</v>
      </c>
      <c r="I43" s="117">
        <f>'פירוט תלמידים ועו''ה חולים'!J108</f>
        <v>31</v>
      </c>
      <c r="J43" s="45">
        <f>'פירוט תלמידים ועו''ה חולים'!K108</f>
        <v>65</v>
      </c>
    </row>
    <row r="44" spans="1:11" ht="18" customHeight="1" thickBot="1" x14ac:dyDescent="0.35">
      <c r="A44" s="335"/>
      <c r="B44" s="147" t="s">
        <v>121</v>
      </c>
      <c r="C44" s="147">
        <v>1</v>
      </c>
      <c r="D44" s="148" t="s">
        <v>136</v>
      </c>
      <c r="F44" s="14" t="s">
        <v>9</v>
      </c>
      <c r="G44" s="15">
        <f>SUM(G42:G43)</f>
        <v>29</v>
      </c>
      <c r="H44" s="15">
        <f>SUM(H42:H43)</f>
        <v>75</v>
      </c>
      <c r="I44" s="15">
        <f>SUM(I42:I43)</f>
        <v>197</v>
      </c>
      <c r="J44" s="130">
        <f>SUM(J42:J43)</f>
        <v>301</v>
      </c>
    </row>
    <row r="45" spans="1:11" ht="18" customHeight="1" thickBot="1" x14ac:dyDescent="0.35">
      <c r="A45" s="335"/>
      <c r="B45" s="407" t="s">
        <v>285</v>
      </c>
      <c r="C45" s="407">
        <v>4</v>
      </c>
      <c r="D45" s="148" t="s">
        <v>264</v>
      </c>
      <c r="H45" s="9"/>
      <c r="I45" s="9"/>
    </row>
    <row r="46" spans="1:11" ht="18" customHeight="1" x14ac:dyDescent="0.3">
      <c r="A46" s="335"/>
      <c r="B46" s="407"/>
      <c r="C46" s="407"/>
      <c r="D46" s="148" t="s">
        <v>135</v>
      </c>
      <c r="F46" s="339" t="s">
        <v>552</v>
      </c>
      <c r="G46" s="340"/>
      <c r="H46" s="340"/>
      <c r="I46" s="341"/>
    </row>
    <row r="47" spans="1:11" ht="18" customHeight="1" thickBot="1" x14ac:dyDescent="0.35">
      <c r="A47" s="335"/>
      <c r="B47" s="407"/>
      <c r="C47" s="407"/>
      <c r="D47" s="148" t="s">
        <v>291</v>
      </c>
      <c r="F47" s="22" t="s">
        <v>4</v>
      </c>
      <c r="G47" s="23" t="s">
        <v>5</v>
      </c>
      <c r="H47" s="23" t="s">
        <v>238</v>
      </c>
      <c r="I47" s="24" t="s">
        <v>9</v>
      </c>
    </row>
    <row r="48" spans="1:11" ht="18" customHeight="1" thickTop="1" x14ac:dyDescent="0.3">
      <c r="A48" s="335"/>
      <c r="B48" s="407"/>
      <c r="C48" s="407"/>
      <c r="D48" s="137" t="s">
        <v>827</v>
      </c>
      <c r="F48" s="30" t="s">
        <v>10</v>
      </c>
      <c r="G48" s="25">
        <f>'פירוט אירועי בידוד'!B311</f>
        <v>110</v>
      </c>
      <c r="H48" s="25">
        <f>'פירוט אירועי בידוד'!C311</f>
        <v>26</v>
      </c>
      <c r="I48" s="131">
        <f t="shared" ref="I48:I54" si="2">SUM(G48:H48)</f>
        <v>136</v>
      </c>
    </row>
    <row r="49" spans="1:9" ht="18" customHeight="1" x14ac:dyDescent="0.3">
      <c r="A49" s="335"/>
      <c r="B49" s="407" t="s">
        <v>245</v>
      </c>
      <c r="C49" s="407">
        <v>4</v>
      </c>
      <c r="D49" s="148" t="s">
        <v>628</v>
      </c>
      <c r="F49" s="63" t="s">
        <v>11</v>
      </c>
      <c r="G49" s="25">
        <f>'פירוט אירועי בידוד'!B312</f>
        <v>2243</v>
      </c>
      <c r="H49" s="25">
        <f>'פירוט אירועי בידוד'!C312</f>
        <v>251</v>
      </c>
      <c r="I49" s="131">
        <f t="shared" si="2"/>
        <v>2494</v>
      </c>
    </row>
    <row r="50" spans="1:9" ht="18" customHeight="1" x14ac:dyDescent="0.3">
      <c r="A50" s="335"/>
      <c r="B50" s="407"/>
      <c r="C50" s="407"/>
      <c r="D50" s="148" t="s">
        <v>629</v>
      </c>
      <c r="F50" s="31" t="s">
        <v>12</v>
      </c>
      <c r="G50" s="26">
        <f>'פירוט אירועי בידוד'!B313</f>
        <v>920</v>
      </c>
      <c r="H50" s="26">
        <f>'פירוט אירועי בידוד'!C313</f>
        <v>74</v>
      </c>
      <c r="I50" s="131">
        <f t="shared" si="2"/>
        <v>994</v>
      </c>
    </row>
    <row r="51" spans="1:9" ht="18" customHeight="1" x14ac:dyDescent="0.3">
      <c r="A51" s="335"/>
      <c r="B51" s="407"/>
      <c r="C51" s="407"/>
      <c r="D51" s="137" t="s">
        <v>627</v>
      </c>
      <c r="F51" s="31" t="s">
        <v>26</v>
      </c>
      <c r="G51" s="26">
        <f>'פירוט אירועי בידוד'!B314</f>
        <v>690</v>
      </c>
      <c r="H51" s="26">
        <f>'פירוט אירועי בידוד'!C314</f>
        <v>60</v>
      </c>
      <c r="I51" s="131">
        <f t="shared" si="2"/>
        <v>750</v>
      </c>
    </row>
    <row r="52" spans="1:9" ht="18" customHeight="1" x14ac:dyDescent="0.3">
      <c r="A52" s="335"/>
      <c r="B52" s="407"/>
      <c r="C52" s="407"/>
      <c r="D52" s="137" t="s">
        <v>828</v>
      </c>
      <c r="F52" s="31" t="s">
        <v>196</v>
      </c>
      <c r="G52" s="26">
        <f>'פירוט אירועי בידוד'!B315</f>
        <v>4237</v>
      </c>
      <c r="H52" s="26">
        <f>'פירוט אירועי בידוד'!C315</f>
        <v>671</v>
      </c>
      <c r="I52" s="131">
        <f t="shared" si="2"/>
        <v>4908</v>
      </c>
    </row>
    <row r="53" spans="1:9" ht="18" customHeight="1" x14ac:dyDescent="0.3">
      <c r="A53" s="335"/>
      <c r="B53" s="407" t="s">
        <v>50</v>
      </c>
      <c r="C53" s="327">
        <v>2</v>
      </c>
      <c r="D53" s="137" t="s">
        <v>824</v>
      </c>
      <c r="F53" s="31" t="s">
        <v>15</v>
      </c>
      <c r="G53" s="26">
        <f>'פירוט אירועי בידוד'!B316</f>
        <v>3686</v>
      </c>
      <c r="H53" s="26">
        <f>'פירוט אירועי בידוד'!C316</f>
        <v>728</v>
      </c>
      <c r="I53" s="131">
        <f t="shared" si="2"/>
        <v>4414</v>
      </c>
    </row>
    <row r="54" spans="1:9" ht="18" customHeight="1" thickBot="1" x14ac:dyDescent="0.35">
      <c r="A54" s="335"/>
      <c r="B54" s="407"/>
      <c r="C54" s="328"/>
      <c r="D54" s="137" t="s">
        <v>825</v>
      </c>
      <c r="F54" s="27" t="s">
        <v>9</v>
      </c>
      <c r="G54" s="28">
        <f>SUM(G48:G53)</f>
        <v>11886</v>
      </c>
      <c r="H54" s="28">
        <f>SUM(H48:H53)</f>
        <v>1810</v>
      </c>
      <c r="I54" s="132">
        <f t="shared" si="2"/>
        <v>13696</v>
      </c>
    </row>
    <row r="55" spans="1:9" ht="18" customHeight="1" x14ac:dyDescent="0.3">
      <c r="A55" s="335"/>
      <c r="B55" s="407" t="s">
        <v>822</v>
      </c>
      <c r="C55" s="327">
        <v>2</v>
      </c>
      <c r="D55" s="148" t="s">
        <v>301</v>
      </c>
      <c r="F55" s="294"/>
      <c r="G55" s="294"/>
      <c r="H55" s="294"/>
      <c r="I55" s="294"/>
    </row>
    <row r="56" spans="1:9" ht="18" customHeight="1" x14ac:dyDescent="0.3">
      <c r="A56" s="335"/>
      <c r="B56" s="407"/>
      <c r="C56" s="328"/>
      <c r="D56" s="137" t="s">
        <v>823</v>
      </c>
    </row>
    <row r="57" spans="1:9" ht="18" customHeight="1" x14ac:dyDescent="0.3">
      <c r="A57" s="335"/>
      <c r="B57" s="408" t="s">
        <v>241</v>
      </c>
      <c r="C57" s="409">
        <v>2</v>
      </c>
      <c r="D57" s="137" t="s">
        <v>318</v>
      </c>
      <c r="F57" s="333" t="s">
        <v>102</v>
      </c>
      <c r="G57" s="342" t="s">
        <v>856</v>
      </c>
      <c r="H57" s="342"/>
    </row>
    <row r="58" spans="1:9" ht="18" customHeight="1" x14ac:dyDescent="0.3">
      <c r="A58" s="335"/>
      <c r="B58" s="408"/>
      <c r="C58" s="410"/>
      <c r="D58" s="137" t="s">
        <v>821</v>
      </c>
      <c r="F58" s="333"/>
      <c r="G58" s="342"/>
      <c r="H58" s="342"/>
    </row>
    <row r="59" spans="1:9" ht="18" customHeight="1" x14ac:dyDescent="0.3">
      <c r="A59" s="335"/>
      <c r="B59" s="407" t="s">
        <v>312</v>
      </c>
      <c r="C59" s="407">
        <v>3</v>
      </c>
      <c r="D59" s="148" t="s">
        <v>313</v>
      </c>
      <c r="F59" s="333"/>
      <c r="G59" s="342"/>
      <c r="H59" s="342"/>
    </row>
    <row r="60" spans="1:9" ht="18" customHeight="1" x14ac:dyDescent="0.3">
      <c r="A60" s="335"/>
      <c r="B60" s="407"/>
      <c r="C60" s="407"/>
      <c r="D60" s="138" t="s">
        <v>739</v>
      </c>
    </row>
    <row r="61" spans="1:9" ht="18" customHeight="1" thickBot="1" x14ac:dyDescent="0.35">
      <c r="A61" s="352"/>
      <c r="B61" s="421"/>
      <c r="C61" s="421"/>
      <c r="D61" s="422" t="s">
        <v>740</v>
      </c>
    </row>
    <row r="62" spans="1:9" ht="18" customHeight="1" thickBot="1" x14ac:dyDescent="0.35">
      <c r="A62" s="149" t="s">
        <v>9</v>
      </c>
      <c r="B62" s="150"/>
      <c r="C62" s="150">
        <f>SUM(C3:C61)</f>
        <v>59</v>
      </c>
      <c r="D62" s="151"/>
    </row>
    <row r="63" spans="1:9" ht="18" customHeight="1" thickBot="1" x14ac:dyDescent="0.35"/>
    <row r="64" spans="1:9" ht="18" customHeight="1" x14ac:dyDescent="0.3">
      <c r="A64" s="329" t="s">
        <v>551</v>
      </c>
      <c r="B64" s="330"/>
      <c r="C64" s="330"/>
      <c r="D64" s="331"/>
    </row>
    <row r="65" spans="1:4" ht="18" customHeight="1" x14ac:dyDescent="0.3">
      <c r="A65" s="285" t="s">
        <v>4</v>
      </c>
      <c r="B65" s="10" t="s">
        <v>96</v>
      </c>
      <c r="C65" s="10" t="s">
        <v>139</v>
      </c>
      <c r="D65" s="293" t="s">
        <v>97</v>
      </c>
    </row>
    <row r="66" spans="1:4" ht="18" customHeight="1" x14ac:dyDescent="0.3">
      <c r="A66" s="285" t="s">
        <v>10</v>
      </c>
      <c r="B66" s="292" t="s">
        <v>783</v>
      </c>
      <c r="C66" s="292">
        <v>1</v>
      </c>
      <c r="D66" s="253" t="s">
        <v>784</v>
      </c>
    </row>
    <row r="67" spans="1:4" ht="18" customHeight="1" x14ac:dyDescent="0.3">
      <c r="A67" s="332" t="s">
        <v>26</v>
      </c>
      <c r="B67" s="147" t="s">
        <v>38</v>
      </c>
      <c r="C67" s="147">
        <v>1</v>
      </c>
      <c r="D67" s="148" t="s">
        <v>100</v>
      </c>
    </row>
    <row r="68" spans="1:4" ht="18" customHeight="1" x14ac:dyDescent="0.3">
      <c r="A68" s="332"/>
      <c r="B68" s="117" t="s">
        <v>33</v>
      </c>
      <c r="C68" s="117">
        <v>1</v>
      </c>
      <c r="D68" s="143" t="s">
        <v>101</v>
      </c>
    </row>
    <row r="69" spans="1:4" ht="18" customHeight="1" x14ac:dyDescent="0.3">
      <c r="A69" s="332"/>
      <c r="B69" s="325" t="s">
        <v>26</v>
      </c>
      <c r="C69" s="325">
        <v>3</v>
      </c>
      <c r="D69" s="143" t="s">
        <v>437</v>
      </c>
    </row>
    <row r="70" spans="1:4" ht="18" customHeight="1" x14ac:dyDescent="0.3">
      <c r="A70" s="332"/>
      <c r="B70" s="337"/>
      <c r="C70" s="337"/>
      <c r="D70" s="143" t="s">
        <v>438</v>
      </c>
    </row>
    <row r="71" spans="1:4" ht="18" customHeight="1" x14ac:dyDescent="0.3">
      <c r="A71" s="332"/>
      <c r="B71" s="326"/>
      <c r="C71" s="326"/>
      <c r="D71" s="143" t="s">
        <v>439</v>
      </c>
    </row>
    <row r="72" spans="1:4" ht="18" customHeight="1" x14ac:dyDescent="0.3">
      <c r="A72" s="332"/>
      <c r="B72" s="325" t="s">
        <v>748</v>
      </c>
      <c r="C72" s="325">
        <v>4</v>
      </c>
      <c r="D72" s="143" t="s">
        <v>752</v>
      </c>
    </row>
    <row r="73" spans="1:4" ht="18" customHeight="1" x14ac:dyDescent="0.3">
      <c r="A73" s="332"/>
      <c r="B73" s="337"/>
      <c r="C73" s="337"/>
      <c r="D73" s="143" t="s">
        <v>753</v>
      </c>
    </row>
    <row r="74" spans="1:4" ht="18" customHeight="1" x14ac:dyDescent="0.3">
      <c r="A74" s="332"/>
      <c r="B74" s="337"/>
      <c r="C74" s="337"/>
      <c r="D74" s="143" t="s">
        <v>754</v>
      </c>
    </row>
    <row r="75" spans="1:4" ht="18" customHeight="1" x14ac:dyDescent="0.3">
      <c r="A75" s="332"/>
      <c r="B75" s="326"/>
      <c r="C75" s="326"/>
      <c r="D75" s="143" t="s">
        <v>755</v>
      </c>
    </row>
    <row r="76" spans="1:4" ht="18" customHeight="1" x14ac:dyDescent="0.3">
      <c r="A76" s="332"/>
      <c r="B76" s="325" t="s">
        <v>28</v>
      </c>
      <c r="C76" s="325">
        <v>4</v>
      </c>
      <c r="D76" s="419" t="s">
        <v>815</v>
      </c>
    </row>
    <row r="77" spans="1:4" ht="18" customHeight="1" x14ac:dyDescent="0.3">
      <c r="A77" s="332"/>
      <c r="B77" s="326"/>
      <c r="C77" s="326"/>
      <c r="D77" s="419" t="s">
        <v>816</v>
      </c>
    </row>
    <row r="78" spans="1:4" ht="18" customHeight="1" x14ac:dyDescent="0.3">
      <c r="A78" s="334" t="s">
        <v>14</v>
      </c>
      <c r="B78" s="325" t="s">
        <v>14</v>
      </c>
      <c r="C78" s="325">
        <v>2</v>
      </c>
      <c r="D78" s="138" t="s">
        <v>84</v>
      </c>
    </row>
    <row r="79" spans="1:4" ht="18" customHeight="1" x14ac:dyDescent="0.3">
      <c r="A79" s="336"/>
      <c r="B79" s="326"/>
      <c r="C79" s="326"/>
      <c r="D79" s="143" t="s">
        <v>207</v>
      </c>
    </row>
    <row r="80" spans="1:4" ht="18" customHeight="1" x14ac:dyDescent="0.3">
      <c r="A80" s="334" t="s">
        <v>15</v>
      </c>
      <c r="B80" s="316" t="s">
        <v>208</v>
      </c>
      <c r="C80" s="316">
        <v>3</v>
      </c>
      <c r="D80" s="419" t="s">
        <v>586</v>
      </c>
    </row>
    <row r="81" spans="1:4" ht="18" customHeight="1" x14ac:dyDescent="0.3">
      <c r="A81" s="335"/>
      <c r="B81" s="325" t="s">
        <v>285</v>
      </c>
      <c r="C81" s="325">
        <v>5</v>
      </c>
      <c r="D81" s="143" t="s">
        <v>413</v>
      </c>
    </row>
    <row r="82" spans="1:4" ht="18" customHeight="1" x14ac:dyDescent="0.3">
      <c r="A82" s="335"/>
      <c r="B82" s="337"/>
      <c r="C82" s="337"/>
      <c r="D82" s="143" t="s">
        <v>826</v>
      </c>
    </row>
    <row r="83" spans="1:4" ht="18" customHeight="1" x14ac:dyDescent="0.3">
      <c r="A83" s="335"/>
      <c r="B83" s="337"/>
      <c r="C83" s="337"/>
      <c r="D83" s="143" t="s">
        <v>685</v>
      </c>
    </row>
    <row r="84" spans="1:4" ht="18" customHeight="1" x14ac:dyDescent="0.3">
      <c r="A84" s="335"/>
      <c r="B84" s="326"/>
      <c r="C84" s="326"/>
      <c r="D84" s="143" t="s">
        <v>356</v>
      </c>
    </row>
    <row r="85" spans="1:4" ht="18" customHeight="1" x14ac:dyDescent="0.3">
      <c r="A85" s="335"/>
      <c r="B85" s="117" t="s">
        <v>287</v>
      </c>
      <c r="C85" s="117">
        <v>3</v>
      </c>
      <c r="D85" s="143" t="s">
        <v>288</v>
      </c>
    </row>
    <row r="86" spans="1:4" ht="18" customHeight="1" x14ac:dyDescent="0.3">
      <c r="A86" s="336"/>
      <c r="B86" s="239" t="s">
        <v>286</v>
      </c>
      <c r="C86" s="239">
        <v>1</v>
      </c>
      <c r="D86" s="143" t="s">
        <v>820</v>
      </c>
    </row>
    <row r="87" spans="1:4" ht="18" customHeight="1" thickBot="1" x14ac:dyDescent="0.35">
      <c r="A87" s="59" t="s">
        <v>9</v>
      </c>
      <c r="B87" s="64"/>
      <c r="C87" s="64">
        <f>SUM(C66:C86)</f>
        <v>28</v>
      </c>
      <c r="D87" s="144"/>
    </row>
  </sheetData>
  <mergeCells count="49">
    <mergeCell ref="A80:A86"/>
    <mergeCell ref="C11:C20"/>
    <mergeCell ref="B11:B20"/>
    <mergeCell ref="C55:C56"/>
    <mergeCell ref="C57:C58"/>
    <mergeCell ref="A41:A61"/>
    <mergeCell ref="A21:A40"/>
    <mergeCell ref="C45:C48"/>
    <mergeCell ref="B45:B48"/>
    <mergeCell ref="B53:B54"/>
    <mergeCell ref="B49:B52"/>
    <mergeCell ref="C49:C52"/>
    <mergeCell ref="C53:C54"/>
    <mergeCell ref="C69:C71"/>
    <mergeCell ref="C72:C75"/>
    <mergeCell ref="C78:C79"/>
    <mergeCell ref="C81:C84"/>
    <mergeCell ref="A1:D1"/>
    <mergeCell ref="B59:B61"/>
    <mergeCell ref="B5:B6"/>
    <mergeCell ref="B42:B43"/>
    <mergeCell ref="C59:C61"/>
    <mergeCell ref="C42:C43"/>
    <mergeCell ref="C5:C6"/>
    <mergeCell ref="B57:B58"/>
    <mergeCell ref="B55:B56"/>
    <mergeCell ref="F1:K1"/>
    <mergeCell ref="G57:H59"/>
    <mergeCell ref="G29:G37"/>
    <mergeCell ref="F29:F37"/>
    <mergeCell ref="F46:I46"/>
    <mergeCell ref="G4:G9"/>
    <mergeCell ref="F4:F9"/>
    <mergeCell ref="F40:J40"/>
    <mergeCell ref="G18:G28"/>
    <mergeCell ref="F10:F17"/>
    <mergeCell ref="G10:G17"/>
    <mergeCell ref="B81:B84"/>
    <mergeCell ref="A64:D64"/>
    <mergeCell ref="A67:A77"/>
    <mergeCell ref="F57:F59"/>
    <mergeCell ref="A78:A79"/>
    <mergeCell ref="B78:B79"/>
    <mergeCell ref="B72:B75"/>
    <mergeCell ref="B69:B71"/>
    <mergeCell ref="B21:B35"/>
    <mergeCell ref="C21:C35"/>
    <mergeCell ref="C76:C77"/>
    <mergeCell ref="B76:B7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Header>&amp;L&amp;D&amp;T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2"/>
  <sheetViews>
    <sheetView rightToLeft="1" zoomScale="80" zoomScaleNormal="80" workbookViewId="0">
      <pane ySplit="2" topLeftCell="A12" activePane="bottomLeft" state="frozen"/>
      <selection pane="bottomLeft" activeCell="P18" sqref="P18"/>
    </sheetView>
  </sheetViews>
  <sheetFormatPr defaultColWidth="10.58203125" defaultRowHeight="20" customHeight="1" x14ac:dyDescent="0.3"/>
  <cols>
    <col min="1" max="1" width="16.83203125" style="75" bestFit="1" customWidth="1"/>
    <col min="2" max="2" width="12.1640625" style="75" bestFit="1" customWidth="1"/>
    <col min="3" max="3" width="29.33203125" style="100" bestFit="1" customWidth="1"/>
    <col min="4" max="4" width="8.25" style="103" bestFit="1" customWidth="1"/>
    <col min="5" max="5" width="4.6640625" style="103" bestFit="1" customWidth="1"/>
    <col min="6" max="6" width="7.08203125" style="103" bestFit="1" customWidth="1"/>
    <col min="7" max="7" width="8.9140625" style="103" bestFit="1" customWidth="1"/>
    <col min="8" max="8" width="8.25" style="103" bestFit="1" customWidth="1"/>
    <col min="9" max="9" width="4.6640625" style="103" bestFit="1" customWidth="1"/>
    <col min="10" max="10" width="7.08203125" style="103" bestFit="1" customWidth="1"/>
    <col min="11" max="11" width="8.9140625" style="103" bestFit="1" customWidth="1"/>
    <col min="12" max="12" width="27.08203125" style="75" bestFit="1" customWidth="1"/>
    <col min="13" max="13" width="2.58203125" style="75" customWidth="1"/>
    <col min="14" max="14" width="6.83203125" style="75" bestFit="1" customWidth="1"/>
    <col min="15" max="16384" width="10.58203125" style="75"/>
  </cols>
  <sheetData>
    <row r="1" spans="1:12" s="66" customFormat="1" ht="20" customHeight="1" x14ac:dyDescent="0.3">
      <c r="A1" s="371" t="s">
        <v>4</v>
      </c>
      <c r="B1" s="370" t="s">
        <v>0</v>
      </c>
      <c r="C1" s="368" t="s">
        <v>72</v>
      </c>
      <c r="D1" s="365" t="s">
        <v>239</v>
      </c>
      <c r="E1" s="366"/>
      <c r="F1" s="367"/>
      <c r="G1" s="375" t="s">
        <v>321</v>
      </c>
      <c r="H1" s="365" t="s">
        <v>314</v>
      </c>
      <c r="I1" s="366"/>
      <c r="J1" s="366"/>
      <c r="K1" s="375" t="s">
        <v>200</v>
      </c>
      <c r="L1" s="373" t="s">
        <v>58</v>
      </c>
    </row>
    <row r="2" spans="1:12" s="69" customFormat="1" ht="20" customHeight="1" thickBot="1" x14ac:dyDescent="0.35">
      <c r="A2" s="372"/>
      <c r="B2" s="369"/>
      <c r="C2" s="369"/>
      <c r="D2" s="67" t="s">
        <v>6</v>
      </c>
      <c r="E2" s="67" t="s">
        <v>7</v>
      </c>
      <c r="F2" s="68" t="s">
        <v>8</v>
      </c>
      <c r="G2" s="376"/>
      <c r="H2" s="67" t="s">
        <v>6</v>
      </c>
      <c r="I2" s="67" t="s">
        <v>7</v>
      </c>
      <c r="J2" s="68" t="s">
        <v>8</v>
      </c>
      <c r="K2" s="376"/>
      <c r="L2" s="374"/>
    </row>
    <row r="3" spans="1:12" s="69" customFormat="1" ht="20" customHeight="1" thickBot="1" x14ac:dyDescent="0.35">
      <c r="A3" s="450" t="s">
        <v>11</v>
      </c>
      <c r="B3" s="451" t="s">
        <v>202</v>
      </c>
      <c r="C3" s="452" t="s">
        <v>449</v>
      </c>
      <c r="D3" s="453"/>
      <c r="E3" s="453"/>
      <c r="F3" s="453">
        <v>4</v>
      </c>
      <c r="G3" s="454">
        <f>SUM(D3:F3)</f>
        <v>4</v>
      </c>
      <c r="H3" s="453"/>
      <c r="I3" s="453"/>
      <c r="J3" s="453">
        <v>1</v>
      </c>
      <c r="K3" s="454">
        <f>SUM(H3:J3)</f>
        <v>1</v>
      </c>
      <c r="L3" s="455" t="s">
        <v>733</v>
      </c>
    </row>
    <row r="4" spans="1:12" ht="20" customHeight="1" x14ac:dyDescent="0.3">
      <c r="A4" s="356" t="s">
        <v>12</v>
      </c>
      <c r="B4" s="456" t="s">
        <v>95</v>
      </c>
      <c r="C4" s="457" t="s">
        <v>219</v>
      </c>
      <c r="D4" s="458"/>
      <c r="E4" s="71"/>
      <c r="F4" s="71">
        <v>1</v>
      </c>
      <c r="G4" s="359">
        <f>SUM(D4:F11)</f>
        <v>7</v>
      </c>
      <c r="H4" s="71"/>
      <c r="I4" s="71"/>
      <c r="J4" s="71"/>
      <c r="K4" s="359">
        <f>SUM(H4:J11)</f>
        <v>7</v>
      </c>
      <c r="L4" s="81"/>
    </row>
    <row r="5" spans="1:12" ht="20" customHeight="1" x14ac:dyDescent="0.3">
      <c r="A5" s="357"/>
      <c r="B5" s="321" t="s">
        <v>119</v>
      </c>
      <c r="C5" s="76" t="s">
        <v>632</v>
      </c>
      <c r="D5" s="448"/>
      <c r="E5" s="77">
        <v>2</v>
      </c>
      <c r="F5" s="77"/>
      <c r="G5" s="360"/>
      <c r="H5" s="77"/>
      <c r="I5" s="77"/>
      <c r="J5" s="77"/>
      <c r="K5" s="360"/>
      <c r="L5" s="78" t="s">
        <v>450</v>
      </c>
    </row>
    <row r="6" spans="1:12" ht="20" customHeight="1" x14ac:dyDescent="0.3">
      <c r="A6" s="357"/>
      <c r="B6" s="321" t="s">
        <v>210</v>
      </c>
      <c r="C6" s="447" t="s">
        <v>211</v>
      </c>
      <c r="D6" s="448"/>
      <c r="E6" s="77"/>
      <c r="F6" s="77"/>
      <c r="G6" s="360"/>
      <c r="H6" s="77"/>
      <c r="I6" s="77">
        <v>1</v>
      </c>
      <c r="J6" s="77"/>
      <c r="K6" s="360"/>
      <c r="L6" s="78"/>
    </row>
    <row r="7" spans="1:12" ht="20" customHeight="1" x14ac:dyDescent="0.3">
      <c r="A7" s="357"/>
      <c r="B7" s="321" t="s">
        <v>65</v>
      </c>
      <c r="C7" s="76" t="s">
        <v>85</v>
      </c>
      <c r="D7" s="448"/>
      <c r="E7" s="77"/>
      <c r="F7" s="77"/>
      <c r="G7" s="360"/>
      <c r="H7" s="77">
        <v>1</v>
      </c>
      <c r="I7" s="77"/>
      <c r="J7" s="77"/>
      <c r="K7" s="360"/>
      <c r="L7" s="78"/>
    </row>
    <row r="8" spans="1:12" ht="20" customHeight="1" x14ac:dyDescent="0.3">
      <c r="A8" s="357"/>
      <c r="B8" s="364" t="s">
        <v>63</v>
      </c>
      <c r="C8" s="82" t="s">
        <v>74</v>
      </c>
      <c r="D8" s="449"/>
      <c r="E8" s="83">
        <v>2</v>
      </c>
      <c r="F8" s="83"/>
      <c r="G8" s="360"/>
      <c r="H8" s="83"/>
      <c r="I8" s="83">
        <v>4</v>
      </c>
      <c r="J8" s="83"/>
      <c r="K8" s="360"/>
      <c r="L8" s="445" t="s">
        <v>86</v>
      </c>
    </row>
    <row r="9" spans="1:12" ht="20" customHeight="1" x14ac:dyDescent="0.3">
      <c r="A9" s="357"/>
      <c r="B9" s="363"/>
      <c r="C9" s="447" t="s">
        <v>212</v>
      </c>
      <c r="D9" s="448"/>
      <c r="E9" s="77">
        <v>1</v>
      </c>
      <c r="F9" s="77"/>
      <c r="G9" s="360"/>
      <c r="H9" s="77"/>
      <c r="I9" s="77"/>
      <c r="J9" s="77"/>
      <c r="K9" s="360"/>
      <c r="L9" s="78"/>
    </row>
    <row r="10" spans="1:12" ht="20" customHeight="1" x14ac:dyDescent="0.3">
      <c r="A10" s="357"/>
      <c r="B10" s="321" t="s">
        <v>22</v>
      </c>
      <c r="C10" s="76" t="s">
        <v>21</v>
      </c>
      <c r="D10" s="77">
        <v>1</v>
      </c>
      <c r="E10" s="77"/>
      <c r="F10" s="77"/>
      <c r="G10" s="360"/>
      <c r="H10" s="77"/>
      <c r="I10" s="77"/>
      <c r="J10" s="77"/>
      <c r="K10" s="360"/>
      <c r="L10" s="78"/>
    </row>
    <row r="11" spans="1:12" ht="20" customHeight="1" thickBot="1" x14ac:dyDescent="0.35">
      <c r="A11" s="357"/>
      <c r="B11" s="323" t="s">
        <v>848</v>
      </c>
      <c r="C11" s="459" t="s">
        <v>849</v>
      </c>
      <c r="D11" s="214"/>
      <c r="E11" s="214"/>
      <c r="F11" s="214"/>
      <c r="G11" s="360"/>
      <c r="H11" s="214"/>
      <c r="I11" s="214"/>
      <c r="J11" s="214">
        <v>1</v>
      </c>
      <c r="K11" s="360"/>
      <c r="L11" s="215" t="s">
        <v>850</v>
      </c>
    </row>
    <row r="12" spans="1:12" ht="20" customHeight="1" x14ac:dyDescent="0.3">
      <c r="A12" s="460" t="s">
        <v>26</v>
      </c>
      <c r="B12" s="362" t="s">
        <v>38</v>
      </c>
      <c r="C12" s="70" t="s">
        <v>75</v>
      </c>
      <c r="D12" s="113"/>
      <c r="E12" s="113">
        <v>1</v>
      </c>
      <c r="F12" s="113"/>
      <c r="G12" s="461">
        <f>SUM(D12:F39)</f>
        <v>30</v>
      </c>
      <c r="H12" s="71"/>
      <c r="I12" s="71"/>
      <c r="J12" s="71"/>
      <c r="K12" s="461">
        <f>SUM(H12:J39)</f>
        <v>9</v>
      </c>
      <c r="L12" s="81"/>
    </row>
    <row r="13" spans="1:12" ht="20" customHeight="1" x14ac:dyDescent="0.3">
      <c r="A13" s="462"/>
      <c r="B13" s="363"/>
      <c r="C13" s="76" t="s">
        <v>167</v>
      </c>
      <c r="D13" s="112">
        <v>1</v>
      </c>
      <c r="E13" s="112"/>
      <c r="F13" s="112"/>
      <c r="G13" s="446"/>
      <c r="H13" s="77"/>
      <c r="I13" s="77"/>
      <c r="J13" s="77"/>
      <c r="K13" s="446"/>
      <c r="L13" s="78"/>
    </row>
    <row r="14" spans="1:12" ht="20" customHeight="1" x14ac:dyDescent="0.3">
      <c r="A14" s="462"/>
      <c r="B14" s="363" t="s">
        <v>28</v>
      </c>
      <c r="C14" s="76" t="s">
        <v>77</v>
      </c>
      <c r="D14" s="112"/>
      <c r="E14" s="112">
        <v>1</v>
      </c>
      <c r="F14" s="112"/>
      <c r="G14" s="446"/>
      <c r="H14" s="77"/>
      <c r="I14" s="77"/>
      <c r="J14" s="77"/>
      <c r="K14" s="446"/>
      <c r="L14" s="78"/>
    </row>
    <row r="15" spans="1:12" ht="20" customHeight="1" x14ac:dyDescent="0.3">
      <c r="A15" s="462"/>
      <c r="B15" s="363"/>
      <c r="C15" s="447" t="s">
        <v>419</v>
      </c>
      <c r="D15" s="448"/>
      <c r="E15" s="112"/>
      <c r="F15" s="112"/>
      <c r="G15" s="446"/>
      <c r="H15" s="77">
        <v>3</v>
      </c>
      <c r="I15" s="77"/>
      <c r="J15" s="77"/>
      <c r="K15" s="446"/>
      <c r="L15" s="78"/>
    </row>
    <row r="16" spans="1:12" ht="20" customHeight="1" x14ac:dyDescent="0.3">
      <c r="A16" s="462"/>
      <c r="B16" s="363"/>
      <c r="C16" s="447" t="s">
        <v>311</v>
      </c>
      <c r="D16" s="448"/>
      <c r="E16" s="112">
        <v>1</v>
      </c>
      <c r="F16" s="112"/>
      <c r="G16" s="446"/>
      <c r="H16" s="77"/>
      <c r="I16" s="77"/>
      <c r="J16" s="77"/>
      <c r="K16" s="446"/>
      <c r="L16" s="78" t="s">
        <v>397</v>
      </c>
    </row>
    <row r="17" spans="1:12" ht="20" customHeight="1" x14ac:dyDescent="0.3">
      <c r="A17" s="462"/>
      <c r="B17" s="363"/>
      <c r="C17" s="447" t="s">
        <v>416</v>
      </c>
      <c r="D17" s="448"/>
      <c r="E17" s="112">
        <v>2</v>
      </c>
      <c r="F17" s="112"/>
      <c r="G17" s="446"/>
      <c r="H17" s="77"/>
      <c r="I17" s="77"/>
      <c r="J17" s="77"/>
      <c r="K17" s="446"/>
      <c r="L17" s="78"/>
    </row>
    <row r="18" spans="1:12" ht="20" customHeight="1" x14ac:dyDescent="0.3">
      <c r="A18" s="462"/>
      <c r="B18" s="363"/>
      <c r="C18" s="76" t="s">
        <v>78</v>
      </c>
      <c r="D18" s="448">
        <v>1</v>
      </c>
      <c r="E18" s="112"/>
      <c r="F18" s="112"/>
      <c r="G18" s="446"/>
      <c r="H18" s="77"/>
      <c r="I18" s="77"/>
      <c r="J18" s="77"/>
      <c r="K18" s="446"/>
      <c r="L18" s="78" t="s">
        <v>61</v>
      </c>
    </row>
    <row r="19" spans="1:12" ht="20" customHeight="1" x14ac:dyDescent="0.3">
      <c r="A19" s="462"/>
      <c r="B19" s="363" t="s">
        <v>33</v>
      </c>
      <c r="C19" s="76" t="s">
        <v>140</v>
      </c>
      <c r="D19" s="448">
        <v>1</v>
      </c>
      <c r="E19" s="112"/>
      <c r="F19" s="112"/>
      <c r="G19" s="446"/>
      <c r="H19" s="77"/>
      <c r="I19" s="77"/>
      <c r="J19" s="77"/>
      <c r="K19" s="446"/>
      <c r="L19" s="78"/>
    </row>
    <row r="20" spans="1:12" ht="20" customHeight="1" x14ac:dyDescent="0.3">
      <c r="A20" s="462"/>
      <c r="B20" s="363"/>
      <c r="C20" s="76" t="s">
        <v>35</v>
      </c>
      <c r="D20" s="448"/>
      <c r="E20" s="112"/>
      <c r="F20" s="112">
        <v>1</v>
      </c>
      <c r="G20" s="446"/>
      <c r="H20" s="77"/>
      <c r="I20" s="77"/>
      <c r="J20" s="77"/>
      <c r="K20" s="446"/>
      <c r="L20" s="78"/>
    </row>
    <row r="21" spans="1:12" ht="20" customHeight="1" x14ac:dyDescent="0.3">
      <c r="A21" s="462"/>
      <c r="B21" s="363"/>
      <c r="C21" s="76" t="s">
        <v>55</v>
      </c>
      <c r="D21" s="448"/>
      <c r="E21" s="112"/>
      <c r="F21" s="112">
        <v>2</v>
      </c>
      <c r="G21" s="446"/>
      <c r="H21" s="77"/>
      <c r="I21" s="77"/>
      <c r="J21" s="77">
        <v>1</v>
      </c>
      <c r="K21" s="446"/>
      <c r="L21" s="78" t="s">
        <v>469</v>
      </c>
    </row>
    <row r="22" spans="1:12" ht="20" customHeight="1" x14ac:dyDescent="0.3">
      <c r="A22" s="462"/>
      <c r="B22" s="321" t="s">
        <v>553</v>
      </c>
      <c r="C22" s="76" t="s">
        <v>621</v>
      </c>
      <c r="D22" s="448"/>
      <c r="E22" s="112"/>
      <c r="F22" s="112">
        <v>1</v>
      </c>
      <c r="G22" s="446"/>
      <c r="H22" s="77"/>
      <c r="I22" s="77"/>
      <c r="J22" s="77"/>
      <c r="K22" s="446"/>
      <c r="L22" s="78" t="s">
        <v>554</v>
      </c>
    </row>
    <row r="23" spans="1:12" ht="20" customHeight="1" x14ac:dyDescent="0.3">
      <c r="A23" s="462"/>
      <c r="B23" s="321" t="s">
        <v>56</v>
      </c>
      <c r="C23" s="76" t="s">
        <v>395</v>
      </c>
      <c r="D23" s="448"/>
      <c r="E23" s="112"/>
      <c r="F23" s="112">
        <v>2</v>
      </c>
      <c r="G23" s="446"/>
      <c r="H23" s="77"/>
      <c r="I23" s="77"/>
      <c r="J23" s="77"/>
      <c r="K23" s="446"/>
      <c r="L23" s="78"/>
    </row>
    <row r="24" spans="1:12" ht="20" customHeight="1" x14ac:dyDescent="0.3">
      <c r="A24" s="462"/>
      <c r="B24" s="321" t="s">
        <v>748</v>
      </c>
      <c r="C24" s="76" t="s">
        <v>855</v>
      </c>
      <c r="D24" s="448"/>
      <c r="E24" s="112"/>
      <c r="F24" s="112"/>
      <c r="G24" s="446"/>
      <c r="H24" s="77">
        <v>1</v>
      </c>
      <c r="I24" s="77"/>
      <c r="J24" s="77"/>
      <c r="K24" s="446"/>
      <c r="L24" s="78" t="s">
        <v>756</v>
      </c>
    </row>
    <row r="25" spans="1:12" ht="20" customHeight="1" x14ac:dyDescent="0.3">
      <c r="A25" s="462"/>
      <c r="B25" s="321" t="s">
        <v>617</v>
      </c>
      <c r="C25" s="447" t="s">
        <v>618</v>
      </c>
      <c r="D25" s="448"/>
      <c r="E25" s="112"/>
      <c r="F25" s="112"/>
      <c r="G25" s="446"/>
      <c r="H25" s="77"/>
      <c r="I25" s="77">
        <v>1</v>
      </c>
      <c r="J25" s="77"/>
      <c r="K25" s="446"/>
      <c r="L25" s="78" t="s">
        <v>619</v>
      </c>
    </row>
    <row r="26" spans="1:12" ht="20" customHeight="1" x14ac:dyDescent="0.3">
      <c r="A26" s="462"/>
      <c r="B26" s="363" t="s">
        <v>26</v>
      </c>
      <c r="C26" s="226" t="s">
        <v>623</v>
      </c>
      <c r="D26" s="239"/>
      <c r="E26" s="112"/>
      <c r="F26" s="112"/>
      <c r="G26" s="446"/>
      <c r="H26" s="77"/>
      <c r="I26" s="77"/>
      <c r="J26" s="77">
        <v>1</v>
      </c>
      <c r="K26" s="446"/>
      <c r="L26" s="78"/>
    </row>
    <row r="27" spans="1:12" ht="20" customHeight="1" x14ac:dyDescent="0.3">
      <c r="A27" s="462"/>
      <c r="B27" s="363"/>
      <c r="C27" s="226" t="s">
        <v>702</v>
      </c>
      <c r="D27" s="239"/>
      <c r="E27" s="112"/>
      <c r="F27" s="112">
        <v>1</v>
      </c>
      <c r="G27" s="446"/>
      <c r="H27" s="77"/>
      <c r="I27" s="77"/>
      <c r="J27" s="77"/>
      <c r="K27" s="446"/>
      <c r="L27" s="78"/>
    </row>
    <row r="28" spans="1:12" ht="20" customHeight="1" x14ac:dyDescent="0.3">
      <c r="A28" s="462"/>
      <c r="B28" s="363"/>
      <c r="C28" s="226" t="s">
        <v>625</v>
      </c>
      <c r="D28" s="239"/>
      <c r="E28" s="112">
        <v>1</v>
      </c>
      <c r="F28" s="112"/>
      <c r="G28" s="446"/>
      <c r="H28" s="77"/>
      <c r="I28" s="77"/>
      <c r="J28" s="77"/>
      <c r="K28" s="446"/>
      <c r="L28" s="78"/>
    </row>
    <row r="29" spans="1:12" ht="20" customHeight="1" x14ac:dyDescent="0.3">
      <c r="A29" s="462"/>
      <c r="B29" s="363"/>
      <c r="C29" s="226" t="s">
        <v>626</v>
      </c>
      <c r="D29" s="239"/>
      <c r="E29" s="112">
        <v>1</v>
      </c>
      <c r="F29" s="112"/>
      <c r="G29" s="446"/>
      <c r="H29" s="77"/>
      <c r="I29" s="77"/>
      <c r="J29" s="77"/>
      <c r="K29" s="446"/>
      <c r="L29" s="78"/>
    </row>
    <row r="30" spans="1:12" ht="20" customHeight="1" x14ac:dyDescent="0.3">
      <c r="A30" s="462"/>
      <c r="B30" s="363"/>
      <c r="C30" s="226" t="s">
        <v>857</v>
      </c>
      <c r="D30" s="239"/>
      <c r="E30" s="112"/>
      <c r="F30" s="112"/>
      <c r="G30" s="446"/>
      <c r="H30" s="77"/>
      <c r="I30" s="77">
        <v>1</v>
      </c>
      <c r="J30" s="77"/>
      <c r="K30" s="446"/>
      <c r="L30" s="78" t="s">
        <v>858</v>
      </c>
    </row>
    <row r="31" spans="1:12" ht="20" customHeight="1" x14ac:dyDescent="0.3">
      <c r="A31" s="462"/>
      <c r="B31" s="363"/>
      <c r="C31" s="76" t="s">
        <v>76</v>
      </c>
      <c r="D31" s="448">
        <v>1</v>
      </c>
      <c r="E31" s="112"/>
      <c r="F31" s="112"/>
      <c r="G31" s="446"/>
      <c r="H31" s="77"/>
      <c r="I31" s="77"/>
      <c r="J31" s="77"/>
      <c r="K31" s="446"/>
      <c r="L31" s="78"/>
    </row>
    <row r="32" spans="1:12" ht="20" customHeight="1" x14ac:dyDescent="0.3">
      <c r="A32" s="462"/>
      <c r="B32" s="363"/>
      <c r="C32" s="447" t="s">
        <v>215</v>
      </c>
      <c r="D32" s="448"/>
      <c r="E32" s="112">
        <v>1</v>
      </c>
      <c r="F32" s="112"/>
      <c r="G32" s="446"/>
      <c r="H32" s="77"/>
      <c r="I32" s="77"/>
      <c r="J32" s="77"/>
      <c r="K32" s="446"/>
      <c r="L32" s="78"/>
    </row>
    <row r="33" spans="1:12" ht="20" customHeight="1" x14ac:dyDescent="0.3">
      <c r="A33" s="462"/>
      <c r="B33" s="363"/>
      <c r="C33" s="76" t="s">
        <v>141</v>
      </c>
      <c r="D33" s="448"/>
      <c r="E33" s="112">
        <v>2</v>
      </c>
      <c r="F33" s="112"/>
      <c r="G33" s="446"/>
      <c r="H33" s="77"/>
      <c r="I33" s="77"/>
      <c r="J33" s="77"/>
      <c r="K33" s="446"/>
      <c r="L33" s="78" t="s">
        <v>469</v>
      </c>
    </row>
    <row r="34" spans="1:12" ht="20" customHeight="1" x14ac:dyDescent="0.3">
      <c r="A34" s="462"/>
      <c r="B34" s="363"/>
      <c r="C34" s="76" t="s">
        <v>440</v>
      </c>
      <c r="D34" s="448"/>
      <c r="E34" s="112">
        <v>1</v>
      </c>
      <c r="F34" s="112"/>
      <c r="G34" s="446"/>
      <c r="H34" s="77"/>
      <c r="I34" s="77"/>
      <c r="J34" s="77"/>
      <c r="K34" s="446"/>
      <c r="L34" s="78"/>
    </row>
    <row r="35" spans="1:12" ht="20" customHeight="1" x14ac:dyDescent="0.3">
      <c r="A35" s="462"/>
      <c r="B35" s="363"/>
      <c r="C35" s="76" t="s">
        <v>272</v>
      </c>
      <c r="D35" s="448"/>
      <c r="E35" s="112">
        <v>3</v>
      </c>
      <c r="F35" s="112"/>
      <c r="G35" s="446"/>
      <c r="H35" s="77"/>
      <c r="I35" s="77"/>
      <c r="J35" s="77"/>
      <c r="K35" s="446"/>
      <c r="L35" s="78" t="s">
        <v>273</v>
      </c>
    </row>
    <row r="36" spans="1:12" ht="20" customHeight="1" x14ac:dyDescent="0.3">
      <c r="A36" s="462"/>
      <c r="B36" s="363"/>
      <c r="C36" s="447" t="s">
        <v>838</v>
      </c>
      <c r="D36" s="448"/>
      <c r="E36" s="112">
        <v>1</v>
      </c>
      <c r="F36" s="112"/>
      <c r="G36" s="446"/>
      <c r="H36" s="77"/>
      <c r="I36" s="77"/>
      <c r="J36" s="77"/>
      <c r="K36" s="446"/>
      <c r="L36" s="78"/>
    </row>
    <row r="37" spans="1:12" ht="20" customHeight="1" x14ac:dyDescent="0.3">
      <c r="A37" s="462"/>
      <c r="B37" s="363"/>
      <c r="C37" s="76" t="s">
        <v>807</v>
      </c>
      <c r="D37" s="448"/>
      <c r="E37" s="112"/>
      <c r="F37" s="112">
        <v>2</v>
      </c>
      <c r="G37" s="446"/>
      <c r="H37" s="77"/>
      <c r="I37" s="77"/>
      <c r="J37" s="77"/>
      <c r="K37" s="446"/>
      <c r="L37" s="78"/>
    </row>
    <row r="38" spans="1:12" ht="20" customHeight="1" x14ac:dyDescent="0.3">
      <c r="A38" s="462"/>
      <c r="B38" s="363"/>
      <c r="C38" s="76" t="s">
        <v>814</v>
      </c>
      <c r="D38" s="448">
        <v>1</v>
      </c>
      <c r="E38" s="112"/>
      <c r="F38" s="112"/>
      <c r="G38" s="446"/>
      <c r="H38" s="77"/>
      <c r="I38" s="77">
        <v>1</v>
      </c>
      <c r="J38" s="77"/>
      <c r="K38" s="446"/>
      <c r="L38" s="78" t="s">
        <v>60</v>
      </c>
    </row>
    <row r="39" spans="1:12" ht="20" customHeight="1" thickBot="1" x14ac:dyDescent="0.35">
      <c r="A39" s="463"/>
      <c r="B39" s="464"/>
      <c r="C39" s="472" t="s">
        <v>213</v>
      </c>
      <c r="D39" s="466"/>
      <c r="E39" s="73">
        <v>1</v>
      </c>
      <c r="F39" s="73"/>
      <c r="G39" s="465"/>
      <c r="H39" s="80"/>
      <c r="I39" s="80"/>
      <c r="J39" s="80"/>
      <c r="K39" s="465"/>
      <c r="L39" s="74" t="s">
        <v>216</v>
      </c>
    </row>
    <row r="40" spans="1:12" ht="20" customHeight="1" x14ac:dyDescent="0.3">
      <c r="A40" s="356" t="s">
        <v>196</v>
      </c>
      <c r="B40" s="470" t="s">
        <v>194</v>
      </c>
      <c r="C40" s="457" t="s">
        <v>81</v>
      </c>
      <c r="D40" s="458">
        <v>1</v>
      </c>
      <c r="E40" s="71"/>
      <c r="F40" s="71"/>
      <c r="G40" s="359">
        <f>SUM(D40:F77)</f>
        <v>180</v>
      </c>
      <c r="H40" s="71"/>
      <c r="I40" s="71"/>
      <c r="J40" s="71"/>
      <c r="K40" s="359">
        <f>SUM(H40:J77)</f>
        <v>33</v>
      </c>
      <c r="L40" s="81"/>
    </row>
    <row r="41" spans="1:12" ht="20" customHeight="1" x14ac:dyDescent="0.3">
      <c r="A41" s="357"/>
      <c r="B41" s="467"/>
      <c r="C41" s="76" t="s">
        <v>91</v>
      </c>
      <c r="D41" s="448"/>
      <c r="E41" s="77"/>
      <c r="F41" s="77"/>
      <c r="G41" s="360"/>
      <c r="H41" s="77"/>
      <c r="I41" s="77">
        <v>1</v>
      </c>
      <c r="J41" s="77"/>
      <c r="K41" s="360"/>
      <c r="L41" s="120" t="s">
        <v>469</v>
      </c>
    </row>
    <row r="42" spans="1:12" ht="20" customHeight="1" x14ac:dyDescent="0.3">
      <c r="A42" s="357"/>
      <c r="B42" s="467"/>
      <c r="C42" s="76" t="s">
        <v>396</v>
      </c>
      <c r="D42" s="448"/>
      <c r="E42" s="77">
        <v>1</v>
      </c>
      <c r="F42" s="77"/>
      <c r="G42" s="360"/>
      <c r="H42" s="77"/>
      <c r="I42" s="77"/>
      <c r="J42" s="77"/>
      <c r="K42" s="360"/>
      <c r="L42" s="78" t="s">
        <v>469</v>
      </c>
    </row>
    <row r="43" spans="1:12" ht="20" customHeight="1" x14ac:dyDescent="0.3">
      <c r="A43" s="357"/>
      <c r="B43" s="467"/>
      <c r="C43" s="76" t="s">
        <v>412</v>
      </c>
      <c r="D43" s="448"/>
      <c r="E43" s="77"/>
      <c r="F43" s="77">
        <v>1</v>
      </c>
      <c r="G43" s="360"/>
      <c r="H43" s="77"/>
      <c r="I43" s="77"/>
      <c r="J43" s="77"/>
      <c r="K43" s="360"/>
      <c r="L43" s="78"/>
    </row>
    <row r="44" spans="1:12" ht="20" customHeight="1" x14ac:dyDescent="0.3">
      <c r="A44" s="357"/>
      <c r="B44" s="467"/>
      <c r="C44" s="76" t="s">
        <v>474</v>
      </c>
      <c r="D44" s="448"/>
      <c r="E44" s="77">
        <v>4</v>
      </c>
      <c r="F44" s="77"/>
      <c r="G44" s="360"/>
      <c r="H44" s="77"/>
      <c r="I44" s="77"/>
      <c r="J44" s="77"/>
      <c r="K44" s="360"/>
      <c r="L44" s="78" t="s">
        <v>469</v>
      </c>
    </row>
    <row r="45" spans="1:12" ht="20" customHeight="1" x14ac:dyDescent="0.3">
      <c r="A45" s="357"/>
      <c r="B45" s="467"/>
      <c r="C45" s="76" t="s">
        <v>315</v>
      </c>
      <c r="D45" s="448"/>
      <c r="E45" s="448">
        <v>2</v>
      </c>
      <c r="F45" s="77"/>
      <c r="G45" s="360"/>
      <c r="H45" s="77"/>
      <c r="I45" s="77">
        <v>2</v>
      </c>
      <c r="J45" s="77"/>
      <c r="K45" s="360"/>
      <c r="L45" s="78" t="s">
        <v>469</v>
      </c>
    </row>
    <row r="46" spans="1:12" ht="20" customHeight="1" x14ac:dyDescent="0.3">
      <c r="A46" s="357"/>
      <c r="B46" s="467"/>
      <c r="C46" s="447" t="s">
        <v>324</v>
      </c>
      <c r="D46" s="448"/>
      <c r="E46" s="77"/>
      <c r="F46" s="77"/>
      <c r="G46" s="360"/>
      <c r="H46" s="77"/>
      <c r="I46" s="77">
        <v>1</v>
      </c>
      <c r="J46" s="77"/>
      <c r="K46" s="360"/>
      <c r="L46" s="78" t="s">
        <v>89</v>
      </c>
    </row>
    <row r="47" spans="1:12" ht="20" customHeight="1" x14ac:dyDescent="0.3">
      <c r="A47" s="357"/>
      <c r="B47" s="467"/>
      <c r="C47" s="447" t="s">
        <v>417</v>
      </c>
      <c r="D47" s="448">
        <v>3</v>
      </c>
      <c r="E47" s="77"/>
      <c r="F47" s="77"/>
      <c r="G47" s="360"/>
      <c r="H47" s="77">
        <v>3</v>
      </c>
      <c r="I47" s="77"/>
      <c r="J47" s="77"/>
      <c r="K47" s="360"/>
      <c r="L47" s="106"/>
    </row>
    <row r="48" spans="1:12" ht="20" customHeight="1" x14ac:dyDescent="0.3">
      <c r="A48" s="357"/>
      <c r="B48" s="467"/>
      <c r="C48" s="76" t="s">
        <v>204</v>
      </c>
      <c r="D48" s="448">
        <v>1</v>
      </c>
      <c r="E48" s="77"/>
      <c r="F48" s="77"/>
      <c r="G48" s="360"/>
      <c r="H48" s="77"/>
      <c r="I48" s="77"/>
      <c r="J48" s="77"/>
      <c r="K48" s="360"/>
      <c r="L48" s="78"/>
    </row>
    <row r="49" spans="1:12" ht="20" customHeight="1" x14ac:dyDescent="0.3">
      <c r="A49" s="357"/>
      <c r="B49" s="467"/>
      <c r="C49" s="76" t="s">
        <v>164</v>
      </c>
      <c r="D49" s="448">
        <v>1</v>
      </c>
      <c r="E49" s="77"/>
      <c r="F49" s="77"/>
      <c r="G49" s="360"/>
      <c r="H49" s="77"/>
      <c r="I49" s="77"/>
      <c r="J49" s="77"/>
      <c r="K49" s="360"/>
      <c r="L49" s="78" t="s">
        <v>469</v>
      </c>
    </row>
    <row r="50" spans="1:12" ht="20" customHeight="1" x14ac:dyDescent="0.3">
      <c r="A50" s="357"/>
      <c r="B50" s="467"/>
      <c r="C50" s="76" t="s">
        <v>166</v>
      </c>
      <c r="D50" s="448"/>
      <c r="E50" s="77">
        <v>1</v>
      </c>
      <c r="F50" s="77"/>
      <c r="G50" s="360"/>
      <c r="H50" s="77"/>
      <c r="I50" s="77"/>
      <c r="J50" s="77"/>
      <c r="K50" s="360"/>
      <c r="L50" s="78" t="s">
        <v>469</v>
      </c>
    </row>
    <row r="51" spans="1:12" ht="20" customHeight="1" x14ac:dyDescent="0.3">
      <c r="A51" s="357"/>
      <c r="B51" s="467"/>
      <c r="C51" s="76" t="s">
        <v>83</v>
      </c>
      <c r="D51" s="448"/>
      <c r="E51" s="77"/>
      <c r="F51" s="77">
        <v>2</v>
      </c>
      <c r="G51" s="360"/>
      <c r="H51" s="77"/>
      <c r="I51" s="77"/>
      <c r="J51" s="77">
        <v>1</v>
      </c>
      <c r="K51" s="360"/>
      <c r="L51" s="78" t="s">
        <v>469</v>
      </c>
    </row>
    <row r="52" spans="1:12" ht="20" customHeight="1" x14ac:dyDescent="0.3">
      <c r="A52" s="357"/>
      <c r="B52" s="467"/>
      <c r="C52" s="76" t="s">
        <v>160</v>
      </c>
      <c r="D52" s="448"/>
      <c r="E52" s="77">
        <v>4</v>
      </c>
      <c r="F52" s="77"/>
      <c r="G52" s="360"/>
      <c r="H52" s="77"/>
      <c r="I52" s="77"/>
      <c r="J52" s="77"/>
      <c r="K52" s="360"/>
      <c r="L52" s="78" t="s">
        <v>469</v>
      </c>
    </row>
    <row r="53" spans="1:12" ht="20" customHeight="1" x14ac:dyDescent="0.3">
      <c r="A53" s="357"/>
      <c r="B53" s="467"/>
      <c r="C53" s="76" t="s">
        <v>467</v>
      </c>
      <c r="D53" s="448"/>
      <c r="E53" s="77"/>
      <c r="F53" s="77">
        <v>1</v>
      </c>
      <c r="G53" s="360"/>
      <c r="H53" s="77"/>
      <c r="I53" s="77"/>
      <c r="J53" s="77"/>
      <c r="K53" s="360"/>
      <c r="L53" s="78" t="s">
        <v>469</v>
      </c>
    </row>
    <row r="54" spans="1:12" ht="20" customHeight="1" x14ac:dyDescent="0.3">
      <c r="A54" s="357"/>
      <c r="B54" s="467"/>
      <c r="C54" s="473" t="s">
        <v>745</v>
      </c>
      <c r="D54" s="448"/>
      <c r="E54" s="77"/>
      <c r="F54" s="77">
        <v>2</v>
      </c>
      <c r="G54" s="360"/>
      <c r="H54" s="77"/>
      <c r="I54" s="77"/>
      <c r="J54" s="77"/>
      <c r="K54" s="360"/>
      <c r="L54" s="78" t="s">
        <v>747</v>
      </c>
    </row>
    <row r="55" spans="1:12" ht="20" customHeight="1" x14ac:dyDescent="0.3">
      <c r="A55" s="357"/>
      <c r="B55" s="467"/>
      <c r="C55" s="474" t="s">
        <v>758</v>
      </c>
      <c r="D55" s="448"/>
      <c r="E55" s="77"/>
      <c r="F55" s="77">
        <v>1</v>
      </c>
      <c r="G55" s="360"/>
      <c r="H55" s="77"/>
      <c r="I55" s="77"/>
      <c r="J55" s="77"/>
      <c r="K55" s="360"/>
      <c r="L55" s="78"/>
    </row>
    <row r="56" spans="1:12" ht="20" customHeight="1" x14ac:dyDescent="0.3">
      <c r="A56" s="357"/>
      <c r="B56" s="467"/>
      <c r="C56" s="76" t="s">
        <v>475</v>
      </c>
      <c r="D56" s="448"/>
      <c r="E56" s="77"/>
      <c r="F56" s="77">
        <v>1</v>
      </c>
      <c r="G56" s="360"/>
      <c r="H56" s="77"/>
      <c r="I56" s="77"/>
      <c r="J56" s="77"/>
      <c r="K56" s="360"/>
      <c r="L56" s="78" t="s">
        <v>469</v>
      </c>
    </row>
    <row r="57" spans="1:12" ht="20" customHeight="1" x14ac:dyDescent="0.3">
      <c r="A57" s="357"/>
      <c r="B57" s="467"/>
      <c r="C57" s="76" t="s">
        <v>260</v>
      </c>
      <c r="D57" s="448"/>
      <c r="E57" s="77">
        <v>2</v>
      </c>
      <c r="F57" s="77"/>
      <c r="G57" s="360"/>
      <c r="H57" s="77"/>
      <c r="I57" s="77"/>
      <c r="J57" s="77"/>
      <c r="K57" s="360"/>
      <c r="L57" s="78" t="s">
        <v>469</v>
      </c>
    </row>
    <row r="58" spans="1:12" ht="20" customHeight="1" x14ac:dyDescent="0.3">
      <c r="A58" s="357"/>
      <c r="B58" s="467"/>
      <c r="C58" s="447" t="s">
        <v>762</v>
      </c>
      <c r="D58" s="448"/>
      <c r="E58" s="77">
        <v>1</v>
      </c>
      <c r="F58" s="77"/>
      <c r="G58" s="360"/>
      <c r="H58" s="77"/>
      <c r="I58" s="77"/>
      <c r="J58" s="77"/>
      <c r="K58" s="360"/>
      <c r="L58" s="78" t="s">
        <v>470</v>
      </c>
    </row>
    <row r="59" spans="1:12" ht="20" customHeight="1" x14ac:dyDescent="0.3">
      <c r="A59" s="357"/>
      <c r="B59" s="467"/>
      <c r="C59" s="76" t="s">
        <v>473</v>
      </c>
      <c r="D59" s="448"/>
      <c r="E59" s="77"/>
      <c r="F59" s="77">
        <v>1</v>
      </c>
      <c r="G59" s="360"/>
      <c r="H59" s="77"/>
      <c r="I59" s="77"/>
      <c r="J59" s="77"/>
      <c r="K59" s="360"/>
      <c r="L59" s="120" t="s">
        <v>465</v>
      </c>
    </row>
    <row r="60" spans="1:12" ht="20" customHeight="1" x14ac:dyDescent="0.3">
      <c r="A60" s="357"/>
      <c r="B60" s="467"/>
      <c r="C60" s="76" t="s">
        <v>98</v>
      </c>
      <c r="D60" s="448"/>
      <c r="E60" s="77"/>
      <c r="F60" s="77">
        <v>129</v>
      </c>
      <c r="G60" s="360"/>
      <c r="H60" s="77"/>
      <c r="I60" s="77"/>
      <c r="J60" s="77">
        <v>19</v>
      </c>
      <c r="K60" s="360"/>
      <c r="L60" s="78" t="s">
        <v>80</v>
      </c>
    </row>
    <row r="61" spans="1:12" ht="20" customHeight="1" x14ac:dyDescent="0.3">
      <c r="A61" s="357"/>
      <c r="B61" s="467"/>
      <c r="C61" s="76" t="s">
        <v>771</v>
      </c>
      <c r="D61" s="448"/>
      <c r="E61" s="77"/>
      <c r="F61" s="77">
        <v>1</v>
      </c>
      <c r="G61" s="360"/>
      <c r="H61" s="77"/>
      <c r="I61" s="77"/>
      <c r="J61" s="77"/>
      <c r="K61" s="360"/>
      <c r="L61" s="78" t="s">
        <v>772</v>
      </c>
    </row>
    <row r="62" spans="1:12" ht="20" customHeight="1" x14ac:dyDescent="0.3">
      <c r="A62" s="357"/>
      <c r="B62" s="467"/>
      <c r="C62" s="468" t="s">
        <v>468</v>
      </c>
      <c r="D62" s="448"/>
      <c r="E62" s="77"/>
      <c r="F62" s="77">
        <v>1</v>
      </c>
      <c r="G62" s="360"/>
      <c r="H62" s="77"/>
      <c r="I62" s="77"/>
      <c r="J62" s="77"/>
      <c r="K62" s="360"/>
      <c r="L62" s="78" t="s">
        <v>80</v>
      </c>
    </row>
    <row r="63" spans="1:12" ht="20" customHeight="1" x14ac:dyDescent="0.3">
      <c r="A63" s="357"/>
      <c r="B63" s="378"/>
      <c r="C63" s="76" t="s">
        <v>434</v>
      </c>
      <c r="D63" s="448"/>
      <c r="E63" s="77"/>
      <c r="F63" s="77">
        <v>2</v>
      </c>
      <c r="G63" s="360"/>
      <c r="H63" s="77"/>
      <c r="I63" s="77"/>
      <c r="J63" s="77"/>
      <c r="K63" s="360"/>
      <c r="L63" s="78" t="s">
        <v>469</v>
      </c>
    </row>
    <row r="64" spans="1:12" ht="20" customHeight="1" x14ac:dyDescent="0.3">
      <c r="A64" s="357"/>
      <c r="B64" s="322" t="s">
        <v>68</v>
      </c>
      <c r="C64" s="76" t="s">
        <v>90</v>
      </c>
      <c r="D64" s="448"/>
      <c r="E64" s="77"/>
      <c r="F64" s="77"/>
      <c r="G64" s="360"/>
      <c r="H64" s="77"/>
      <c r="I64" s="77"/>
      <c r="J64" s="77">
        <v>1</v>
      </c>
      <c r="K64" s="360"/>
      <c r="L64" s="78"/>
    </row>
    <row r="65" spans="1:12" ht="20" customHeight="1" x14ac:dyDescent="0.3">
      <c r="A65" s="357"/>
      <c r="B65" s="377" t="s">
        <v>66</v>
      </c>
      <c r="C65" s="76"/>
      <c r="D65" s="448"/>
      <c r="E65" s="77"/>
      <c r="F65" s="77"/>
      <c r="G65" s="360"/>
      <c r="H65" s="77">
        <v>1</v>
      </c>
      <c r="I65" s="77"/>
      <c r="J65" s="77"/>
      <c r="K65" s="360"/>
      <c r="L65" s="78" t="s">
        <v>87</v>
      </c>
    </row>
    <row r="66" spans="1:12" ht="20" customHeight="1" x14ac:dyDescent="0.3">
      <c r="A66" s="357"/>
      <c r="B66" s="377"/>
      <c r="C66" s="447" t="s">
        <v>88</v>
      </c>
      <c r="D66" s="448"/>
      <c r="E66" s="77"/>
      <c r="F66" s="77"/>
      <c r="G66" s="360"/>
      <c r="H66" s="77"/>
      <c r="I66" s="77">
        <v>1</v>
      </c>
      <c r="J66" s="77"/>
      <c r="K66" s="360"/>
      <c r="L66" s="78" t="s">
        <v>89</v>
      </c>
    </row>
    <row r="67" spans="1:12" ht="20" customHeight="1" x14ac:dyDescent="0.3">
      <c r="A67" s="357"/>
      <c r="B67" s="322" t="s">
        <v>157</v>
      </c>
      <c r="C67" s="76" t="s">
        <v>317</v>
      </c>
      <c r="D67" s="448" t="s">
        <v>550</v>
      </c>
      <c r="E67" s="77"/>
      <c r="F67" s="77"/>
      <c r="G67" s="360"/>
      <c r="H67" s="77"/>
      <c r="I67" s="77">
        <v>1</v>
      </c>
      <c r="J67" s="77"/>
      <c r="K67" s="360"/>
      <c r="L67" s="78" t="s">
        <v>469</v>
      </c>
    </row>
    <row r="68" spans="1:12" ht="20" customHeight="1" x14ac:dyDescent="0.3">
      <c r="A68" s="357"/>
      <c r="B68" s="321" t="s">
        <v>205</v>
      </c>
      <c r="C68" s="76" t="s">
        <v>476</v>
      </c>
      <c r="D68" s="448"/>
      <c r="E68" s="77">
        <v>1</v>
      </c>
      <c r="F68" s="77"/>
      <c r="G68" s="360"/>
      <c r="H68" s="77"/>
      <c r="I68" s="77"/>
      <c r="J68" s="77"/>
      <c r="K68" s="360"/>
      <c r="L68" s="78" t="s">
        <v>469</v>
      </c>
    </row>
    <row r="69" spans="1:12" ht="20" customHeight="1" x14ac:dyDescent="0.3">
      <c r="A69" s="357"/>
      <c r="B69" s="321" t="s">
        <v>183</v>
      </c>
      <c r="C69" s="76" t="s">
        <v>477</v>
      </c>
      <c r="D69" s="448"/>
      <c r="E69" s="65"/>
      <c r="F69" s="77"/>
      <c r="G69" s="360"/>
      <c r="H69" s="77"/>
      <c r="I69" s="77"/>
      <c r="J69" s="77">
        <v>1</v>
      </c>
      <c r="K69" s="360"/>
      <c r="L69" s="78" t="s">
        <v>469</v>
      </c>
    </row>
    <row r="70" spans="1:12" s="85" customFormat="1" ht="20" customHeight="1" x14ac:dyDescent="0.3">
      <c r="A70" s="357"/>
      <c r="B70" s="322" t="s">
        <v>188</v>
      </c>
      <c r="C70" s="76" t="s">
        <v>269</v>
      </c>
      <c r="D70" s="448"/>
      <c r="E70" s="77">
        <v>5</v>
      </c>
      <c r="F70" s="77"/>
      <c r="G70" s="360"/>
      <c r="H70" s="77"/>
      <c r="I70" s="77"/>
      <c r="J70" s="77"/>
      <c r="K70" s="360"/>
      <c r="L70" s="78" t="s">
        <v>469</v>
      </c>
    </row>
    <row r="71" spans="1:12" ht="20" customHeight="1" x14ac:dyDescent="0.3">
      <c r="A71" s="357"/>
      <c r="B71" s="322" t="s">
        <v>316</v>
      </c>
      <c r="C71" s="119" t="s">
        <v>478</v>
      </c>
      <c r="D71" s="448"/>
      <c r="E71" s="77"/>
      <c r="F71" s="77"/>
      <c r="G71" s="360"/>
      <c r="H71" s="77"/>
      <c r="I71" s="77"/>
      <c r="J71" s="77"/>
      <c r="K71" s="360"/>
      <c r="L71" s="78"/>
    </row>
    <row r="72" spans="1:12" s="85" customFormat="1" ht="20" customHeight="1" x14ac:dyDescent="0.3">
      <c r="A72" s="357"/>
      <c r="B72" s="469" t="s">
        <v>217</v>
      </c>
      <c r="C72" s="447" t="s">
        <v>218</v>
      </c>
      <c r="D72" s="448"/>
      <c r="E72" s="77">
        <v>1</v>
      </c>
      <c r="F72" s="77"/>
      <c r="G72" s="360"/>
      <c r="H72" s="77"/>
      <c r="I72" s="77"/>
      <c r="J72" s="77"/>
      <c r="K72" s="360"/>
      <c r="L72" s="78"/>
    </row>
    <row r="73" spans="1:12" s="85" customFormat="1" ht="20" customHeight="1" x14ac:dyDescent="0.3">
      <c r="A73" s="357"/>
      <c r="B73" s="378"/>
      <c r="C73" s="447" t="s">
        <v>764</v>
      </c>
      <c r="D73" s="448"/>
      <c r="E73" s="77"/>
      <c r="F73" s="77"/>
      <c r="G73" s="360"/>
      <c r="H73" s="77"/>
      <c r="I73" s="77">
        <v>1</v>
      </c>
      <c r="J73" s="77"/>
      <c r="K73" s="360"/>
      <c r="L73" s="78" t="s">
        <v>763</v>
      </c>
    </row>
    <row r="74" spans="1:12" s="85" customFormat="1" ht="20" customHeight="1" x14ac:dyDescent="0.3">
      <c r="A74" s="357"/>
      <c r="B74" s="321" t="s">
        <v>769</v>
      </c>
      <c r="C74" s="76" t="s">
        <v>770</v>
      </c>
      <c r="D74" s="448"/>
      <c r="E74" s="77"/>
      <c r="F74" s="77"/>
      <c r="G74" s="360"/>
      <c r="H74" s="77"/>
      <c r="I74" s="77"/>
      <c r="J74" s="77"/>
      <c r="K74" s="360"/>
      <c r="L74" s="78" t="s">
        <v>469</v>
      </c>
    </row>
    <row r="75" spans="1:12" s="85" customFormat="1" ht="20" customHeight="1" x14ac:dyDescent="0.3">
      <c r="A75" s="357"/>
      <c r="B75" s="321" t="s">
        <v>159</v>
      </c>
      <c r="C75" s="411" t="s">
        <v>220</v>
      </c>
      <c r="D75" s="448"/>
      <c r="E75" s="77">
        <v>8</v>
      </c>
      <c r="F75" s="77"/>
      <c r="G75" s="360"/>
      <c r="H75" s="77"/>
      <c r="I75" s="77"/>
      <c r="J75" s="77"/>
      <c r="K75" s="360"/>
      <c r="L75" s="423" t="s">
        <v>847</v>
      </c>
    </row>
    <row r="76" spans="1:12" s="85" customFormat="1" ht="20" customHeight="1" x14ac:dyDescent="0.3">
      <c r="A76" s="357"/>
      <c r="B76" s="321" t="s">
        <v>775</v>
      </c>
      <c r="C76" s="76" t="s">
        <v>776</v>
      </c>
      <c r="D76" s="448"/>
      <c r="E76" s="77"/>
      <c r="F76" s="77">
        <v>1</v>
      </c>
      <c r="G76" s="360"/>
      <c r="H76" s="77"/>
      <c r="I76" s="77"/>
      <c r="J76" s="77"/>
      <c r="K76" s="360"/>
      <c r="L76" s="78"/>
    </row>
    <row r="77" spans="1:12" ht="20" customHeight="1" thickBot="1" x14ac:dyDescent="0.35">
      <c r="A77" s="357"/>
      <c r="B77" s="323" t="s">
        <v>414</v>
      </c>
      <c r="C77" s="475" t="s">
        <v>415</v>
      </c>
      <c r="D77" s="476"/>
      <c r="E77" s="214">
        <v>1</v>
      </c>
      <c r="F77" s="214"/>
      <c r="G77" s="360"/>
      <c r="H77" s="214"/>
      <c r="I77" s="214"/>
      <c r="J77" s="214"/>
      <c r="K77" s="360"/>
      <c r="L77" s="215"/>
    </row>
    <row r="78" spans="1:12" ht="20" customHeight="1" x14ac:dyDescent="0.3">
      <c r="A78" s="356" t="s">
        <v>15</v>
      </c>
      <c r="B78" s="320" t="s">
        <v>93</v>
      </c>
      <c r="C78" s="70" t="s">
        <v>319</v>
      </c>
      <c r="D78" s="458"/>
      <c r="E78" s="71"/>
      <c r="F78" s="71"/>
      <c r="G78" s="359">
        <f>SUM(D78:F102)</f>
        <v>15</v>
      </c>
      <c r="H78" s="71"/>
      <c r="I78" s="71">
        <v>1</v>
      </c>
      <c r="J78" s="71"/>
      <c r="K78" s="359">
        <f>SUM(H78:J102)</f>
        <v>15</v>
      </c>
      <c r="L78" s="81"/>
    </row>
    <row r="79" spans="1:12" ht="20" customHeight="1" x14ac:dyDescent="0.3">
      <c r="A79" s="357"/>
      <c r="B79" s="363" t="s">
        <v>208</v>
      </c>
      <c r="C79" s="447" t="s">
        <v>237</v>
      </c>
      <c r="D79" s="448"/>
      <c r="E79" s="77"/>
      <c r="F79" s="77"/>
      <c r="G79" s="360"/>
      <c r="H79" s="77"/>
      <c r="I79" s="77">
        <v>1</v>
      </c>
      <c r="J79" s="77"/>
      <c r="K79" s="360"/>
      <c r="L79" s="78"/>
    </row>
    <row r="80" spans="1:12" ht="20" customHeight="1" x14ac:dyDescent="0.3">
      <c r="A80" s="357"/>
      <c r="B80" s="363"/>
      <c r="C80" s="447" t="s">
        <v>587</v>
      </c>
      <c r="D80" s="77"/>
      <c r="E80" s="77"/>
      <c r="F80" s="77"/>
      <c r="G80" s="360"/>
      <c r="H80" s="77">
        <v>1</v>
      </c>
      <c r="I80" s="77"/>
      <c r="J80" s="77"/>
      <c r="K80" s="360"/>
      <c r="L80" s="78" t="s">
        <v>588</v>
      </c>
    </row>
    <row r="81" spans="1:12" ht="20" customHeight="1" x14ac:dyDescent="0.3">
      <c r="A81" s="357"/>
      <c r="B81" s="363"/>
      <c r="C81" s="447" t="s">
        <v>209</v>
      </c>
      <c r="D81" s="77"/>
      <c r="E81" s="77"/>
      <c r="F81" s="77"/>
      <c r="G81" s="360"/>
      <c r="H81" s="77"/>
      <c r="I81" s="77"/>
      <c r="J81" s="77">
        <v>1</v>
      </c>
      <c r="K81" s="360"/>
      <c r="L81" s="78"/>
    </row>
    <row r="82" spans="1:12" ht="20" customHeight="1" x14ac:dyDescent="0.3">
      <c r="A82" s="357"/>
      <c r="B82" s="321" t="s">
        <v>268</v>
      </c>
      <c r="C82" s="76" t="s">
        <v>741</v>
      </c>
      <c r="D82" s="77"/>
      <c r="E82" s="77"/>
      <c r="F82" s="77">
        <v>1</v>
      </c>
      <c r="G82" s="360"/>
      <c r="H82" s="77"/>
      <c r="I82" s="77"/>
      <c r="J82" s="77"/>
      <c r="K82" s="360"/>
      <c r="L82" s="78" t="s">
        <v>744</v>
      </c>
    </row>
    <row r="83" spans="1:12" ht="20" customHeight="1" x14ac:dyDescent="0.3">
      <c r="A83" s="357"/>
      <c r="B83" s="321" t="s">
        <v>268</v>
      </c>
      <c r="C83" s="76" t="s">
        <v>453</v>
      </c>
      <c r="D83" s="77"/>
      <c r="E83" s="77"/>
      <c r="F83" s="77">
        <v>1</v>
      </c>
      <c r="G83" s="360"/>
      <c r="H83" s="77"/>
      <c r="I83" s="77"/>
      <c r="J83" s="77"/>
      <c r="K83" s="360"/>
      <c r="L83" s="78" t="s">
        <v>451</v>
      </c>
    </row>
    <row r="84" spans="1:12" ht="20" customHeight="1" x14ac:dyDescent="0.3">
      <c r="A84" s="357"/>
      <c r="B84" s="363" t="s">
        <v>285</v>
      </c>
      <c r="C84" s="76" t="s">
        <v>289</v>
      </c>
      <c r="D84" s="77"/>
      <c r="E84" s="77"/>
      <c r="F84" s="77">
        <v>1</v>
      </c>
      <c r="G84" s="360"/>
      <c r="H84" s="77"/>
      <c r="I84" s="77"/>
      <c r="J84" s="77"/>
      <c r="K84" s="360"/>
      <c r="L84" s="78" t="s">
        <v>290</v>
      </c>
    </row>
    <row r="85" spans="1:12" ht="20" customHeight="1" x14ac:dyDescent="0.3">
      <c r="A85" s="357"/>
      <c r="B85" s="363"/>
      <c r="C85" s="76" t="s">
        <v>135</v>
      </c>
      <c r="D85" s="77"/>
      <c r="E85" s="77"/>
      <c r="F85" s="77">
        <v>1</v>
      </c>
      <c r="G85" s="360"/>
      <c r="H85" s="77"/>
      <c r="I85" s="77"/>
      <c r="J85" s="77"/>
      <c r="K85" s="360"/>
      <c r="L85" s="78" t="s">
        <v>464</v>
      </c>
    </row>
    <row r="86" spans="1:12" ht="20" customHeight="1" x14ac:dyDescent="0.3">
      <c r="A86" s="357"/>
      <c r="B86" s="363"/>
      <c r="C86" s="76" t="s">
        <v>400</v>
      </c>
      <c r="D86" s="77"/>
      <c r="E86" s="77"/>
      <c r="F86" s="77"/>
      <c r="G86" s="360"/>
      <c r="H86" s="77"/>
      <c r="I86" s="77">
        <v>1</v>
      </c>
      <c r="J86" s="77"/>
      <c r="K86" s="360"/>
      <c r="L86" s="78" t="s">
        <v>829</v>
      </c>
    </row>
    <row r="87" spans="1:12" ht="20" customHeight="1" x14ac:dyDescent="0.3">
      <c r="A87" s="357"/>
      <c r="B87" s="363"/>
      <c r="C87" s="76" t="s">
        <v>685</v>
      </c>
      <c r="D87" s="77">
        <v>1</v>
      </c>
      <c r="E87" s="77"/>
      <c r="F87" s="77"/>
      <c r="G87" s="360"/>
      <c r="H87" s="77"/>
      <c r="I87" s="77"/>
      <c r="J87" s="77"/>
      <c r="K87" s="360"/>
      <c r="L87" s="78"/>
    </row>
    <row r="88" spans="1:12" ht="20" customHeight="1" x14ac:dyDescent="0.3">
      <c r="A88" s="357"/>
      <c r="B88" s="363"/>
      <c r="C88" s="76" t="s">
        <v>277</v>
      </c>
      <c r="D88" s="77">
        <v>2</v>
      </c>
      <c r="E88" s="77"/>
      <c r="F88" s="77"/>
      <c r="G88" s="360"/>
      <c r="H88" s="77"/>
      <c r="I88" s="77"/>
      <c r="J88" s="77"/>
      <c r="K88" s="360"/>
      <c r="L88" s="78"/>
    </row>
    <row r="89" spans="1:12" ht="20" customHeight="1" x14ac:dyDescent="0.3">
      <c r="A89" s="357"/>
      <c r="B89" s="363" t="s">
        <v>245</v>
      </c>
      <c r="C89" s="76" t="s">
        <v>246</v>
      </c>
      <c r="D89" s="77"/>
      <c r="E89" s="77"/>
      <c r="F89" s="77"/>
      <c r="G89" s="360"/>
      <c r="H89" s="77">
        <v>1</v>
      </c>
      <c r="I89" s="77"/>
      <c r="J89" s="77"/>
      <c r="K89" s="360"/>
      <c r="L89" s="78"/>
    </row>
    <row r="90" spans="1:12" ht="20" customHeight="1" x14ac:dyDescent="0.3">
      <c r="A90" s="357"/>
      <c r="B90" s="363"/>
      <c r="C90" s="76" t="s">
        <v>406</v>
      </c>
      <c r="D90" s="77"/>
      <c r="E90" s="77"/>
      <c r="F90" s="77"/>
      <c r="G90" s="360"/>
      <c r="H90" s="77"/>
      <c r="I90" s="77">
        <v>1</v>
      </c>
      <c r="J90" s="77"/>
      <c r="K90" s="360"/>
      <c r="L90" s="78"/>
    </row>
    <row r="91" spans="1:12" ht="20" customHeight="1" x14ac:dyDescent="0.3">
      <c r="A91" s="357"/>
      <c r="B91" s="363"/>
      <c r="C91" s="76" t="s">
        <v>627</v>
      </c>
      <c r="D91" s="77"/>
      <c r="E91" s="77"/>
      <c r="F91" s="77"/>
      <c r="G91" s="360"/>
      <c r="H91" s="77"/>
      <c r="I91" s="77"/>
      <c r="J91" s="77">
        <v>1</v>
      </c>
      <c r="K91" s="360"/>
      <c r="L91" s="78"/>
    </row>
    <row r="92" spans="1:12" ht="20" customHeight="1" x14ac:dyDescent="0.3">
      <c r="A92" s="357"/>
      <c r="B92" s="363"/>
      <c r="C92" s="76" t="s">
        <v>403</v>
      </c>
      <c r="D92" s="77"/>
      <c r="E92" s="77"/>
      <c r="F92" s="77"/>
      <c r="G92" s="360"/>
      <c r="H92" s="77"/>
      <c r="I92" s="77">
        <v>1</v>
      </c>
      <c r="J92" s="77"/>
      <c r="K92" s="360"/>
      <c r="L92" s="78" t="s">
        <v>89</v>
      </c>
    </row>
    <row r="93" spans="1:12" ht="20" customHeight="1" x14ac:dyDescent="0.3">
      <c r="A93" s="357"/>
      <c r="B93" s="363" t="s">
        <v>50</v>
      </c>
      <c r="C93" s="76" t="s">
        <v>824</v>
      </c>
      <c r="D93" s="77"/>
      <c r="E93" s="77"/>
      <c r="F93" s="77"/>
      <c r="G93" s="360"/>
      <c r="H93" s="77"/>
      <c r="I93" s="77"/>
      <c r="J93" s="77">
        <v>1</v>
      </c>
      <c r="K93" s="360"/>
      <c r="L93" s="78"/>
    </row>
    <row r="94" spans="1:12" ht="20" customHeight="1" x14ac:dyDescent="0.3">
      <c r="A94" s="357"/>
      <c r="B94" s="363"/>
      <c r="C94" s="76" t="s">
        <v>320</v>
      </c>
      <c r="D94" s="77"/>
      <c r="E94" s="77"/>
      <c r="F94" s="77"/>
      <c r="G94" s="360"/>
      <c r="H94" s="77"/>
      <c r="I94" s="77"/>
      <c r="J94" s="77">
        <v>1</v>
      </c>
      <c r="K94" s="360"/>
      <c r="L94" s="78"/>
    </row>
    <row r="95" spans="1:12" ht="20" customHeight="1" x14ac:dyDescent="0.3">
      <c r="A95" s="357"/>
      <c r="B95" s="363" t="s">
        <v>822</v>
      </c>
      <c r="C95" s="76" t="s">
        <v>300</v>
      </c>
      <c r="D95" s="77"/>
      <c r="E95" s="77">
        <v>2</v>
      </c>
      <c r="F95" s="77"/>
      <c r="G95" s="360"/>
      <c r="H95" s="77"/>
      <c r="I95" s="77">
        <v>1</v>
      </c>
      <c r="J95" s="77"/>
      <c r="K95" s="360"/>
      <c r="L95" s="78"/>
    </row>
    <row r="96" spans="1:12" ht="20" customHeight="1" x14ac:dyDescent="0.3">
      <c r="A96" s="357"/>
      <c r="B96" s="363"/>
      <c r="C96" s="76" t="s">
        <v>401</v>
      </c>
      <c r="D96" s="77"/>
      <c r="E96" s="77"/>
      <c r="F96" s="77"/>
      <c r="G96" s="360"/>
      <c r="H96" s="77">
        <v>1</v>
      </c>
      <c r="I96" s="77"/>
      <c r="J96" s="77"/>
      <c r="K96" s="360"/>
      <c r="L96" s="78" t="s">
        <v>60</v>
      </c>
    </row>
    <row r="97" spans="1:12" ht="20" customHeight="1" x14ac:dyDescent="0.3">
      <c r="A97" s="357"/>
      <c r="B97" s="363"/>
      <c r="C97" s="76" t="s">
        <v>402</v>
      </c>
      <c r="D97" s="77">
        <v>1</v>
      </c>
      <c r="E97" s="77"/>
      <c r="F97" s="77"/>
      <c r="G97" s="360"/>
      <c r="H97" s="77"/>
      <c r="I97" s="77"/>
      <c r="J97" s="77"/>
      <c r="K97" s="360"/>
      <c r="L97" s="78"/>
    </row>
    <row r="98" spans="1:12" ht="20" customHeight="1" x14ac:dyDescent="0.3">
      <c r="A98" s="357"/>
      <c r="B98" s="321" t="s">
        <v>463</v>
      </c>
      <c r="C98" s="76" t="s">
        <v>462</v>
      </c>
      <c r="D98" s="77"/>
      <c r="E98" s="77"/>
      <c r="F98" s="77"/>
      <c r="G98" s="360"/>
      <c r="H98" s="77"/>
      <c r="I98" s="77"/>
      <c r="J98" s="77"/>
      <c r="K98" s="360"/>
      <c r="L98" s="78"/>
    </row>
    <row r="99" spans="1:12" ht="20" customHeight="1" x14ac:dyDescent="0.3">
      <c r="A99" s="357"/>
      <c r="B99" s="363" t="s">
        <v>241</v>
      </c>
      <c r="C99" s="76" t="s">
        <v>244</v>
      </c>
      <c r="D99" s="77"/>
      <c r="E99" s="77"/>
      <c r="F99" s="77">
        <v>1</v>
      </c>
      <c r="G99" s="360"/>
      <c r="H99" s="77"/>
      <c r="I99" s="77"/>
      <c r="J99" s="77"/>
      <c r="K99" s="360"/>
      <c r="L99" s="78"/>
    </row>
    <row r="100" spans="1:12" ht="20" customHeight="1" x14ac:dyDescent="0.3">
      <c r="A100" s="357"/>
      <c r="B100" s="363"/>
      <c r="C100" s="76" t="s">
        <v>820</v>
      </c>
      <c r="D100" s="77"/>
      <c r="E100" s="77"/>
      <c r="F100" s="77"/>
      <c r="G100" s="360"/>
      <c r="H100" s="77">
        <v>1</v>
      </c>
      <c r="I100" s="77"/>
      <c r="J100" s="77"/>
      <c r="K100" s="360"/>
      <c r="L100" s="78" t="s">
        <v>60</v>
      </c>
    </row>
    <row r="101" spans="1:12" ht="20" customHeight="1" x14ac:dyDescent="0.3">
      <c r="A101" s="357"/>
      <c r="B101" s="363"/>
      <c r="C101" s="76" t="s">
        <v>318</v>
      </c>
      <c r="D101" s="77"/>
      <c r="E101" s="77"/>
      <c r="F101" s="77"/>
      <c r="G101" s="360"/>
      <c r="H101" s="77"/>
      <c r="I101" s="77"/>
      <c r="J101" s="77">
        <v>1</v>
      </c>
      <c r="K101" s="360"/>
      <c r="L101" s="78" t="s">
        <v>60</v>
      </c>
    </row>
    <row r="102" spans="1:12" ht="20" customHeight="1" thickBot="1" x14ac:dyDescent="0.35">
      <c r="A102" s="358"/>
      <c r="B102" s="72" t="s">
        <v>312</v>
      </c>
      <c r="C102" s="79" t="s">
        <v>313</v>
      </c>
      <c r="D102" s="80"/>
      <c r="E102" s="80"/>
      <c r="F102" s="80">
        <v>4</v>
      </c>
      <c r="G102" s="361"/>
      <c r="H102" s="80"/>
      <c r="I102" s="80"/>
      <c r="J102" s="80"/>
      <c r="K102" s="361"/>
      <c r="L102" s="74"/>
    </row>
    <row r="103" spans="1:12" ht="20" customHeight="1" x14ac:dyDescent="0.3">
      <c r="A103" s="86" t="s">
        <v>195</v>
      </c>
      <c r="B103" s="87"/>
      <c r="C103" s="88"/>
      <c r="D103" s="89">
        <f>SUM(D3:D102)</f>
        <v>16</v>
      </c>
      <c r="E103" s="89">
        <f>SUM(E3:E102)</f>
        <v>54</v>
      </c>
      <c r="F103" s="89">
        <f>SUM(F3:F102)</f>
        <v>166</v>
      </c>
      <c r="G103" s="471">
        <f>SUM(G3:G102)</f>
        <v>236</v>
      </c>
      <c r="H103" s="89">
        <f>SUM(H3:H102)</f>
        <v>13</v>
      </c>
      <c r="I103" s="89">
        <f>SUM(I3:I102)</f>
        <v>21</v>
      </c>
      <c r="J103" s="89">
        <f>SUM(J3:J102)</f>
        <v>31</v>
      </c>
      <c r="K103" s="471">
        <f>SUM(K3:K102)</f>
        <v>65</v>
      </c>
      <c r="L103" s="90"/>
    </row>
    <row r="104" spans="1:12" ht="20" customHeight="1" thickBot="1" x14ac:dyDescent="0.35">
      <c r="A104" s="91" t="s">
        <v>9</v>
      </c>
      <c r="B104" s="92"/>
      <c r="C104" s="93"/>
      <c r="D104" s="384">
        <f>D103+E103+F103</f>
        <v>236</v>
      </c>
      <c r="E104" s="385"/>
      <c r="F104" s="386"/>
      <c r="G104" s="380"/>
      <c r="H104" s="384">
        <f>H103+I103+J103</f>
        <v>65</v>
      </c>
      <c r="I104" s="385"/>
      <c r="J104" s="386"/>
      <c r="K104" s="380"/>
      <c r="L104" s="94"/>
    </row>
    <row r="105" spans="1:12" ht="20" customHeight="1" thickBot="1" x14ac:dyDescent="0.35">
      <c r="A105" s="85"/>
      <c r="B105" s="85"/>
      <c r="C105" s="95"/>
      <c r="D105" s="96"/>
      <c r="E105" s="96"/>
      <c r="F105" s="96"/>
      <c r="G105" s="96"/>
      <c r="H105" s="96"/>
      <c r="I105" s="96"/>
      <c r="J105" s="96"/>
      <c r="K105" s="96"/>
      <c r="L105" s="85"/>
    </row>
    <row r="106" spans="1:12" ht="20" customHeight="1" x14ac:dyDescent="0.3">
      <c r="B106" s="85"/>
      <c r="C106" s="95"/>
      <c r="D106" s="381" t="s">
        <v>322</v>
      </c>
      <c r="E106" s="382"/>
      <c r="F106" s="382"/>
      <c r="G106" s="383"/>
      <c r="H106" s="381" t="s">
        <v>323</v>
      </c>
      <c r="I106" s="382"/>
      <c r="J106" s="382"/>
      <c r="K106" s="383"/>
      <c r="L106" s="85"/>
    </row>
    <row r="107" spans="1:12" ht="20" customHeight="1" x14ac:dyDescent="0.3">
      <c r="B107" s="85"/>
      <c r="C107" s="95"/>
      <c r="D107" s="97" t="s">
        <v>6</v>
      </c>
      <c r="E107" s="98" t="s">
        <v>7</v>
      </c>
      <c r="F107" s="98" t="s">
        <v>8</v>
      </c>
      <c r="G107" s="99" t="s">
        <v>9</v>
      </c>
      <c r="H107" s="97" t="s">
        <v>6</v>
      </c>
      <c r="I107" s="98" t="s">
        <v>7</v>
      </c>
      <c r="J107" s="98" t="s">
        <v>8</v>
      </c>
      <c r="K107" s="99" t="s">
        <v>9</v>
      </c>
      <c r="L107" s="85"/>
    </row>
    <row r="108" spans="1:12" ht="20" customHeight="1" thickBot="1" x14ac:dyDescent="0.35">
      <c r="D108" s="101">
        <f>D103</f>
        <v>16</v>
      </c>
      <c r="E108" s="73">
        <f>E103</f>
        <v>54</v>
      </c>
      <c r="F108" s="73">
        <f>F103</f>
        <v>166</v>
      </c>
      <c r="G108" s="102">
        <f>D104</f>
        <v>236</v>
      </c>
      <c r="H108" s="101">
        <f>H103</f>
        <v>13</v>
      </c>
      <c r="I108" s="73">
        <f>I103</f>
        <v>21</v>
      </c>
      <c r="J108" s="73">
        <f>J103</f>
        <v>31</v>
      </c>
      <c r="K108" s="102">
        <f>H104</f>
        <v>65</v>
      </c>
    </row>
    <row r="109" spans="1:12" ht="20" customHeight="1" x14ac:dyDescent="0.3">
      <c r="E109" s="104"/>
      <c r="F109" s="104"/>
      <c r="G109" s="104"/>
      <c r="H109" s="104"/>
      <c r="I109" s="104"/>
      <c r="J109" s="104"/>
      <c r="K109" s="104"/>
    </row>
    <row r="110" spans="1:12" ht="20" customHeight="1" x14ac:dyDescent="0.3">
      <c r="E110" s="105"/>
      <c r="F110" s="105"/>
      <c r="G110" s="105"/>
      <c r="H110" s="105"/>
      <c r="I110" s="105"/>
      <c r="J110" s="105"/>
      <c r="K110" s="105"/>
    </row>
    <row r="111" spans="1:12" ht="20" customHeight="1" x14ac:dyDescent="0.3">
      <c r="H111" s="96"/>
      <c r="I111" s="96"/>
      <c r="J111" s="96"/>
    </row>
    <row r="112" spans="1:12" ht="20" customHeight="1" x14ac:dyDescent="0.3">
      <c r="H112" s="96"/>
      <c r="I112" s="96"/>
      <c r="J112" s="96"/>
    </row>
  </sheetData>
  <sortState ref="A48:L112">
    <sortCondition ref="B48"/>
  </sortState>
  <mergeCells count="40">
    <mergeCell ref="G78:G102"/>
    <mergeCell ref="K78:K102"/>
    <mergeCell ref="B40:B63"/>
    <mergeCell ref="G40:G77"/>
    <mergeCell ref="K40:K77"/>
    <mergeCell ref="K103:K104"/>
    <mergeCell ref="G103:G104"/>
    <mergeCell ref="D106:G106"/>
    <mergeCell ref="H106:K106"/>
    <mergeCell ref="D104:F104"/>
    <mergeCell ref="H104:J104"/>
    <mergeCell ref="B99:B101"/>
    <mergeCell ref="B79:B81"/>
    <mergeCell ref="B65:B66"/>
    <mergeCell ref="B95:B97"/>
    <mergeCell ref="B89:B92"/>
    <mergeCell ref="B84:B88"/>
    <mergeCell ref="B72:B73"/>
    <mergeCell ref="A40:A77"/>
    <mergeCell ref="B93:B94"/>
    <mergeCell ref="A78:A102"/>
    <mergeCell ref="D1:F1"/>
    <mergeCell ref="C1:C2"/>
    <mergeCell ref="B1:B2"/>
    <mergeCell ref="A1:A2"/>
    <mergeCell ref="L1:L2"/>
    <mergeCell ref="G1:G2"/>
    <mergeCell ref="K1:K2"/>
    <mergeCell ref="H1:J1"/>
    <mergeCell ref="A12:A39"/>
    <mergeCell ref="B19:B21"/>
    <mergeCell ref="B12:B13"/>
    <mergeCell ref="B14:B18"/>
    <mergeCell ref="B8:B9"/>
    <mergeCell ref="B26:B39"/>
    <mergeCell ref="A4:A11"/>
    <mergeCell ref="G4:G11"/>
    <mergeCell ref="K4:K11"/>
    <mergeCell ref="G12:G39"/>
    <mergeCell ref="K12:K39"/>
  </mergeCells>
  <printOptions horizontalCentered="1"/>
  <pageMargins left="0.70866141732283472" right="0.70866141732283472" top="0.59055118110236227" bottom="0.19685039370078741" header="0.39370078740157483" footer="0.39370078740157483"/>
  <pageSetup paperSize="9" scale="39" orientation="portrait" r:id="rId1"/>
  <headerFooter>
    <oddHeader>&amp;L&amp;D</oddHeader>
  </headerFooter>
  <rowBreaks count="1" manualBreakCount="1">
    <brk id="9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8"/>
  <sheetViews>
    <sheetView rightToLeft="1" zoomScale="80" zoomScaleNormal="80" workbookViewId="0">
      <pane ySplit="1" topLeftCell="A297" activePane="bottomLeft" state="frozen"/>
      <selection pane="bottomLeft" activeCell="F312" sqref="F312"/>
    </sheetView>
  </sheetViews>
  <sheetFormatPr defaultColWidth="10.58203125" defaultRowHeight="15" customHeight="1" x14ac:dyDescent="0.3"/>
  <cols>
    <col min="1" max="1" width="10.58203125" style="244"/>
    <col min="2" max="2" width="12.9140625" style="169" bestFit="1" customWidth="1"/>
    <col min="3" max="3" width="26.4140625" style="198" bestFit="1" customWidth="1"/>
    <col min="4" max="4" width="17.1640625" style="169" bestFit="1" customWidth="1"/>
    <col min="5" max="5" width="12.1640625" style="199" bestFit="1" customWidth="1"/>
    <col min="6" max="6" width="10.1640625" style="199" bestFit="1" customWidth="1"/>
    <col min="7" max="7" width="10.58203125" style="200"/>
    <col min="8" max="8" width="14.1640625" style="200" bestFit="1" customWidth="1"/>
    <col min="9" max="9" width="14.1640625" style="199" customWidth="1"/>
    <col min="10" max="10" width="10.6640625" style="199" customWidth="1"/>
    <col min="11" max="11" width="37.5" style="198" bestFit="1" customWidth="1"/>
    <col min="12" max="16384" width="10.58203125" style="169"/>
  </cols>
  <sheetData>
    <row r="1" spans="1:11" s="160" customFormat="1" ht="31" customHeight="1" thickBot="1" x14ac:dyDescent="0.35">
      <c r="A1" s="278" t="s">
        <v>4</v>
      </c>
      <c r="B1" s="263" t="s">
        <v>96</v>
      </c>
      <c r="C1" s="263" t="s">
        <v>97</v>
      </c>
      <c r="D1" s="263" t="s">
        <v>73</v>
      </c>
      <c r="E1" s="264" t="s">
        <v>108</v>
      </c>
      <c r="F1" s="264" t="s">
        <v>433</v>
      </c>
      <c r="G1" s="265" t="s">
        <v>225</v>
      </c>
      <c r="H1" s="265" t="s">
        <v>110</v>
      </c>
      <c r="I1" s="266" t="s">
        <v>201</v>
      </c>
      <c r="J1" s="266" t="s">
        <v>240</v>
      </c>
      <c r="K1" s="267" t="s">
        <v>58</v>
      </c>
    </row>
    <row r="2" spans="1:11" s="160" customFormat="1" ht="15" customHeight="1" thickTop="1" x14ac:dyDescent="0.25">
      <c r="A2" s="277" t="s">
        <v>10</v>
      </c>
      <c r="B2" s="254" t="s">
        <v>799</v>
      </c>
      <c r="C2" s="295" t="s">
        <v>800</v>
      </c>
      <c r="D2" s="259" t="s">
        <v>6</v>
      </c>
      <c r="E2" s="259">
        <v>1</v>
      </c>
      <c r="F2" s="259"/>
      <c r="G2" s="236">
        <v>43986</v>
      </c>
      <c r="H2" s="236"/>
      <c r="I2" s="393">
        <f>SUM(E2:E44)</f>
        <v>110</v>
      </c>
      <c r="J2" s="393">
        <f>SUM(F2:F44)</f>
        <v>26</v>
      </c>
      <c r="K2" s="225"/>
    </row>
    <row r="3" spans="1:11" s="160" customFormat="1" ht="15" customHeight="1" x14ac:dyDescent="0.25">
      <c r="A3" s="277" t="s">
        <v>10</v>
      </c>
      <c r="B3" s="254" t="s">
        <v>601</v>
      </c>
      <c r="C3" s="295" t="s">
        <v>602</v>
      </c>
      <c r="D3" s="259" t="s">
        <v>8</v>
      </c>
      <c r="E3" s="259">
        <v>1</v>
      </c>
      <c r="F3" s="259"/>
      <c r="G3" s="236">
        <v>43984</v>
      </c>
      <c r="H3" s="236"/>
      <c r="I3" s="393"/>
      <c r="J3" s="393"/>
      <c r="K3" s="225"/>
    </row>
    <row r="4" spans="1:11" s="160" customFormat="1" ht="15" customHeight="1" x14ac:dyDescent="0.25">
      <c r="A4" s="268" t="s">
        <v>10</v>
      </c>
      <c r="B4" s="228" t="s">
        <v>601</v>
      </c>
      <c r="C4" s="232" t="s">
        <v>630</v>
      </c>
      <c r="D4" s="171" t="s">
        <v>7</v>
      </c>
      <c r="E4" s="171">
        <v>1</v>
      </c>
      <c r="F4" s="171">
        <v>1</v>
      </c>
      <c r="G4" s="173"/>
      <c r="H4" s="173"/>
      <c r="I4" s="393"/>
      <c r="J4" s="393"/>
      <c r="K4" s="225"/>
    </row>
    <row r="5" spans="1:11" s="160" customFormat="1" ht="15" customHeight="1" x14ac:dyDescent="0.3">
      <c r="A5" s="268" t="s">
        <v>10</v>
      </c>
      <c r="B5" s="234" t="s">
        <v>223</v>
      </c>
      <c r="C5" s="161" t="s">
        <v>224</v>
      </c>
      <c r="D5" s="234" t="s">
        <v>8</v>
      </c>
      <c r="E5" s="162">
        <v>1</v>
      </c>
      <c r="F5" s="162"/>
      <c r="G5" s="163">
        <v>43980</v>
      </c>
      <c r="H5" s="163">
        <v>43994</v>
      </c>
      <c r="I5" s="393"/>
      <c r="J5" s="393"/>
      <c r="K5" s="225"/>
    </row>
    <row r="6" spans="1:11" s="160" customFormat="1" ht="15" customHeight="1" x14ac:dyDescent="0.3">
      <c r="A6" s="268" t="s">
        <v>10</v>
      </c>
      <c r="B6" s="234" t="s">
        <v>788</v>
      </c>
      <c r="C6" s="161" t="s">
        <v>789</v>
      </c>
      <c r="D6" s="234" t="s">
        <v>7</v>
      </c>
      <c r="E6" s="162">
        <v>2</v>
      </c>
      <c r="F6" s="162"/>
      <c r="G6" s="163"/>
      <c r="H6" s="163"/>
      <c r="I6" s="393"/>
      <c r="J6" s="393"/>
      <c r="K6" s="225"/>
    </row>
    <row r="7" spans="1:11" s="160" customFormat="1" ht="15" customHeight="1" x14ac:dyDescent="0.3">
      <c r="A7" s="268" t="s">
        <v>10</v>
      </c>
      <c r="B7" s="234" t="s">
        <v>456</v>
      </c>
      <c r="C7" s="161" t="s">
        <v>457</v>
      </c>
      <c r="D7" s="234" t="s">
        <v>7</v>
      </c>
      <c r="E7" s="162">
        <v>1</v>
      </c>
      <c r="F7" s="162"/>
      <c r="G7" s="163">
        <v>43985</v>
      </c>
      <c r="H7" s="163"/>
      <c r="I7" s="393"/>
      <c r="J7" s="393"/>
      <c r="K7" s="225"/>
    </row>
    <row r="8" spans="1:11" s="160" customFormat="1" ht="15" customHeight="1" x14ac:dyDescent="0.3">
      <c r="A8" s="268" t="s">
        <v>10</v>
      </c>
      <c r="B8" s="213" t="s">
        <v>221</v>
      </c>
      <c r="C8" s="222" t="s">
        <v>222</v>
      </c>
      <c r="D8" s="213" t="s">
        <v>8</v>
      </c>
      <c r="E8" s="223">
        <v>1</v>
      </c>
      <c r="F8" s="223"/>
      <c r="G8" s="224">
        <v>43982</v>
      </c>
      <c r="H8" s="224">
        <v>43989</v>
      </c>
      <c r="I8" s="393"/>
      <c r="J8" s="393"/>
      <c r="K8" s="225"/>
    </row>
    <row r="9" spans="1:11" s="160" customFormat="1" ht="15" customHeight="1" x14ac:dyDescent="0.3">
      <c r="A9" s="268" t="s">
        <v>10</v>
      </c>
      <c r="B9" s="171" t="s">
        <v>606</v>
      </c>
      <c r="C9" s="170" t="s">
        <v>607</v>
      </c>
      <c r="D9" s="171" t="s">
        <v>540</v>
      </c>
      <c r="E9" s="171">
        <v>1</v>
      </c>
      <c r="F9" s="171"/>
      <c r="G9" s="173">
        <v>43984</v>
      </c>
      <c r="H9" s="173"/>
      <c r="I9" s="393"/>
      <c r="J9" s="393"/>
      <c r="K9" s="225"/>
    </row>
    <row r="10" spans="1:11" s="160" customFormat="1" ht="15" customHeight="1" x14ac:dyDescent="0.25">
      <c r="A10" s="268" t="s">
        <v>10</v>
      </c>
      <c r="B10" s="171" t="s">
        <v>593</v>
      </c>
      <c r="C10" s="231" t="s">
        <v>594</v>
      </c>
      <c r="D10" s="171" t="s">
        <v>8</v>
      </c>
      <c r="E10" s="171">
        <v>1</v>
      </c>
      <c r="F10" s="171"/>
      <c r="G10" s="173">
        <v>43983</v>
      </c>
      <c r="H10" s="173">
        <v>43986</v>
      </c>
      <c r="I10" s="393"/>
      <c r="J10" s="393"/>
      <c r="K10" s="221" t="s">
        <v>595</v>
      </c>
    </row>
    <row r="11" spans="1:11" s="160" customFormat="1" ht="15" customHeight="1" x14ac:dyDescent="0.25">
      <c r="A11" s="268" t="s">
        <v>10</v>
      </c>
      <c r="B11" s="171" t="s">
        <v>794</v>
      </c>
      <c r="C11" s="232" t="s">
        <v>605</v>
      </c>
      <c r="D11" s="171" t="s">
        <v>8</v>
      </c>
      <c r="E11" s="171"/>
      <c r="F11" s="171">
        <v>1</v>
      </c>
      <c r="G11" s="173">
        <v>43984</v>
      </c>
      <c r="H11" s="173"/>
      <c r="I11" s="393"/>
      <c r="J11" s="393"/>
      <c r="K11" s="164"/>
    </row>
    <row r="12" spans="1:11" s="160" customFormat="1" ht="15" customHeight="1" x14ac:dyDescent="0.25">
      <c r="A12" s="268" t="s">
        <v>10</v>
      </c>
      <c r="B12" s="171" t="s">
        <v>786</v>
      </c>
      <c r="C12" s="232" t="s">
        <v>787</v>
      </c>
      <c r="D12" s="171" t="s">
        <v>7</v>
      </c>
      <c r="E12" s="171">
        <v>1</v>
      </c>
      <c r="F12" s="171"/>
      <c r="G12" s="173">
        <v>43986</v>
      </c>
      <c r="H12" s="173"/>
      <c r="I12" s="393"/>
      <c r="J12" s="393"/>
      <c r="K12" s="164"/>
    </row>
    <row r="13" spans="1:11" s="160" customFormat="1" ht="15" customHeight="1" x14ac:dyDescent="0.25">
      <c r="A13" s="268" t="s">
        <v>10</v>
      </c>
      <c r="B13" s="171" t="s">
        <v>796</v>
      </c>
      <c r="C13" s="232" t="s">
        <v>797</v>
      </c>
      <c r="D13" s="171" t="s">
        <v>7</v>
      </c>
      <c r="E13" s="171"/>
      <c r="F13" s="171">
        <v>1</v>
      </c>
      <c r="G13" s="173">
        <v>43986</v>
      </c>
      <c r="H13" s="173"/>
      <c r="I13" s="393"/>
      <c r="J13" s="393"/>
      <c r="K13" s="164"/>
    </row>
    <row r="14" spans="1:11" s="160" customFormat="1" ht="15" customHeight="1" x14ac:dyDescent="0.3">
      <c r="A14" s="268" t="s">
        <v>10</v>
      </c>
      <c r="B14" s="171" t="s">
        <v>609</v>
      </c>
      <c r="C14" s="170" t="s">
        <v>610</v>
      </c>
      <c r="D14" s="171" t="s">
        <v>8</v>
      </c>
      <c r="E14" s="171">
        <v>7</v>
      </c>
      <c r="F14" s="171"/>
      <c r="G14" s="173">
        <v>43984</v>
      </c>
      <c r="H14" s="173"/>
      <c r="I14" s="393"/>
      <c r="J14" s="393"/>
      <c r="K14" s="164"/>
    </row>
    <row r="15" spans="1:11" s="160" customFormat="1" ht="15" customHeight="1" x14ac:dyDescent="0.3">
      <c r="A15" s="268" t="s">
        <v>10</v>
      </c>
      <c r="B15" s="171" t="s">
        <v>609</v>
      </c>
      <c r="C15" s="170" t="s">
        <v>613</v>
      </c>
      <c r="D15" s="171" t="s">
        <v>7</v>
      </c>
      <c r="E15" s="171"/>
      <c r="F15" s="171">
        <v>1</v>
      </c>
      <c r="G15" s="173">
        <v>43985</v>
      </c>
      <c r="H15" s="173"/>
      <c r="I15" s="393"/>
      <c r="J15" s="393"/>
      <c r="K15" s="164"/>
    </row>
    <row r="16" spans="1:11" s="160" customFormat="1" ht="15" customHeight="1" x14ac:dyDescent="0.3">
      <c r="A16" s="268" t="s">
        <v>10</v>
      </c>
      <c r="B16" s="234" t="s">
        <v>227</v>
      </c>
      <c r="C16" s="161" t="s">
        <v>226</v>
      </c>
      <c r="D16" s="234" t="s">
        <v>8</v>
      </c>
      <c r="E16" s="162">
        <v>1</v>
      </c>
      <c r="F16" s="162"/>
      <c r="G16" s="163">
        <v>43982</v>
      </c>
      <c r="H16" s="163">
        <v>43989</v>
      </c>
      <c r="I16" s="393"/>
      <c r="J16" s="393"/>
      <c r="K16" s="164"/>
    </row>
    <row r="17" spans="1:11" ht="14" customHeight="1" x14ac:dyDescent="0.3">
      <c r="A17" s="268" t="s">
        <v>10</v>
      </c>
      <c r="B17" s="171" t="s">
        <v>227</v>
      </c>
      <c r="C17" s="170" t="s">
        <v>608</v>
      </c>
      <c r="D17" s="171" t="s">
        <v>6</v>
      </c>
      <c r="E17" s="171"/>
      <c r="F17" s="171">
        <v>1</v>
      </c>
      <c r="G17" s="173">
        <v>43984</v>
      </c>
      <c r="H17" s="173"/>
      <c r="I17" s="393"/>
      <c r="J17" s="393"/>
      <c r="K17" s="174"/>
    </row>
    <row r="18" spans="1:11" ht="14" customHeight="1" x14ac:dyDescent="0.3">
      <c r="A18" s="268" t="s">
        <v>10</v>
      </c>
      <c r="B18" s="171" t="s">
        <v>787</v>
      </c>
      <c r="C18" s="170" t="s">
        <v>795</v>
      </c>
      <c r="D18" s="171" t="s">
        <v>7</v>
      </c>
      <c r="E18" s="171">
        <v>2</v>
      </c>
      <c r="F18" s="171"/>
      <c r="G18" s="173">
        <v>43986</v>
      </c>
      <c r="H18" s="173"/>
      <c r="I18" s="393"/>
      <c r="J18" s="393"/>
      <c r="K18" s="174"/>
    </row>
    <row r="19" spans="1:11" ht="14" customHeight="1" x14ac:dyDescent="0.3">
      <c r="A19" s="268" t="s">
        <v>10</v>
      </c>
      <c r="B19" s="171" t="s">
        <v>603</v>
      </c>
      <c r="C19" s="170" t="s">
        <v>793</v>
      </c>
      <c r="D19" s="171" t="s">
        <v>7</v>
      </c>
      <c r="E19" s="171">
        <v>1</v>
      </c>
      <c r="F19" s="171"/>
      <c r="G19" s="173">
        <v>43986</v>
      </c>
      <c r="H19" s="173"/>
      <c r="I19" s="393"/>
      <c r="J19" s="393"/>
      <c r="K19" s="174"/>
    </row>
    <row r="20" spans="1:11" ht="14" customHeight="1" x14ac:dyDescent="0.25">
      <c r="A20" s="268" t="s">
        <v>10</v>
      </c>
      <c r="B20" s="171" t="s">
        <v>603</v>
      </c>
      <c r="C20" s="232" t="s">
        <v>604</v>
      </c>
      <c r="D20" s="171" t="s">
        <v>7</v>
      </c>
      <c r="E20" s="171">
        <v>1</v>
      </c>
      <c r="F20" s="171"/>
      <c r="G20" s="173">
        <v>43984</v>
      </c>
      <c r="H20" s="173"/>
      <c r="I20" s="393"/>
      <c r="J20" s="393"/>
      <c r="K20" s="174"/>
    </row>
    <row r="21" spans="1:11" ht="14" customHeight="1" x14ac:dyDescent="0.25">
      <c r="A21" s="268" t="s">
        <v>10</v>
      </c>
      <c r="B21" s="171" t="s">
        <v>596</v>
      </c>
      <c r="C21" s="231" t="s">
        <v>597</v>
      </c>
      <c r="D21" s="171" t="s">
        <v>6</v>
      </c>
      <c r="E21" s="171"/>
      <c r="F21" s="171">
        <v>1</v>
      </c>
      <c r="G21" s="173">
        <v>43983</v>
      </c>
      <c r="H21" s="173">
        <v>43987</v>
      </c>
      <c r="I21" s="393"/>
      <c r="J21" s="393"/>
      <c r="K21" s="174"/>
    </row>
    <row r="22" spans="1:11" ht="14" customHeight="1" x14ac:dyDescent="0.3">
      <c r="A22" s="268" t="s">
        <v>10</v>
      </c>
      <c r="B22" s="171" t="s">
        <v>596</v>
      </c>
      <c r="C22" s="170" t="s">
        <v>598</v>
      </c>
      <c r="D22" s="171" t="s">
        <v>6</v>
      </c>
      <c r="E22" s="171"/>
      <c r="F22" s="171">
        <v>1</v>
      </c>
      <c r="G22" s="173">
        <v>43983</v>
      </c>
      <c r="H22" s="173">
        <v>43987</v>
      </c>
      <c r="I22" s="393"/>
      <c r="J22" s="393"/>
      <c r="K22" s="174"/>
    </row>
    <row r="23" spans="1:11" ht="14" customHeight="1" x14ac:dyDescent="0.3">
      <c r="A23" s="268" t="s">
        <v>10</v>
      </c>
      <c r="B23" s="171" t="s">
        <v>591</v>
      </c>
      <c r="C23" s="170" t="s">
        <v>592</v>
      </c>
      <c r="D23" s="171" t="s">
        <v>8</v>
      </c>
      <c r="E23" s="171"/>
      <c r="F23" s="171">
        <v>1</v>
      </c>
      <c r="G23" s="173">
        <v>43983</v>
      </c>
      <c r="H23" s="173"/>
      <c r="I23" s="393"/>
      <c r="J23" s="393"/>
      <c r="K23" s="174"/>
    </row>
    <row r="24" spans="1:11" ht="14" customHeight="1" x14ac:dyDescent="0.3">
      <c r="A24" s="268" t="s">
        <v>10</v>
      </c>
      <c r="B24" s="171" t="s">
        <v>599</v>
      </c>
      <c r="C24" s="170" t="s">
        <v>804</v>
      </c>
      <c r="D24" s="171" t="s">
        <v>6</v>
      </c>
      <c r="E24" s="171">
        <v>1</v>
      </c>
      <c r="F24" s="171">
        <v>13</v>
      </c>
      <c r="G24" s="173">
        <v>43986</v>
      </c>
      <c r="H24" s="173"/>
      <c r="I24" s="393"/>
      <c r="J24" s="393"/>
      <c r="K24" s="174"/>
    </row>
    <row r="25" spans="1:11" ht="14" customHeight="1" x14ac:dyDescent="0.3">
      <c r="A25" s="268" t="s">
        <v>10</v>
      </c>
      <c r="B25" s="171" t="s">
        <v>599</v>
      </c>
      <c r="C25" s="170" t="s">
        <v>600</v>
      </c>
      <c r="D25" s="171" t="s">
        <v>7</v>
      </c>
      <c r="E25" s="233">
        <v>1</v>
      </c>
      <c r="F25" s="171"/>
      <c r="G25" s="173">
        <v>43983</v>
      </c>
      <c r="H25" s="173"/>
      <c r="I25" s="393"/>
      <c r="J25" s="393"/>
      <c r="K25" s="174"/>
    </row>
    <row r="26" spans="1:11" ht="14" customHeight="1" x14ac:dyDescent="0.3">
      <c r="A26" s="268" t="s">
        <v>10</v>
      </c>
      <c r="B26" s="228" t="s">
        <v>795</v>
      </c>
      <c r="C26" s="170" t="s">
        <v>801</v>
      </c>
      <c r="D26" s="171" t="s">
        <v>6</v>
      </c>
      <c r="E26" s="233">
        <v>1</v>
      </c>
      <c r="F26" s="171"/>
      <c r="G26" s="173">
        <v>43986</v>
      </c>
      <c r="H26" s="173"/>
      <c r="I26" s="393"/>
      <c r="J26" s="393"/>
      <c r="K26" s="174"/>
    </row>
    <row r="27" spans="1:11" ht="14" customHeight="1" x14ac:dyDescent="0.3">
      <c r="A27" s="268" t="s">
        <v>10</v>
      </c>
      <c r="B27" s="228" t="s">
        <v>790</v>
      </c>
      <c r="C27" s="170" t="s">
        <v>791</v>
      </c>
      <c r="D27" s="171" t="s">
        <v>7</v>
      </c>
      <c r="E27" s="233">
        <v>2</v>
      </c>
      <c r="F27" s="171"/>
      <c r="G27" s="173">
        <v>43986</v>
      </c>
      <c r="H27" s="173"/>
      <c r="I27" s="393"/>
      <c r="J27" s="393"/>
      <c r="K27" s="174"/>
    </row>
    <row r="28" spans="1:11" ht="14" customHeight="1" x14ac:dyDescent="0.3">
      <c r="A28" s="268" t="s">
        <v>10</v>
      </c>
      <c r="B28" s="228" t="s">
        <v>802</v>
      </c>
      <c r="C28" s="170" t="s">
        <v>803</v>
      </c>
      <c r="D28" s="171" t="s">
        <v>6</v>
      </c>
      <c r="E28" s="233">
        <v>1</v>
      </c>
      <c r="F28" s="171"/>
      <c r="G28" s="173">
        <v>43986</v>
      </c>
      <c r="H28" s="173"/>
      <c r="I28" s="393"/>
      <c r="J28" s="393"/>
      <c r="K28" s="174"/>
    </row>
    <row r="29" spans="1:11" s="160" customFormat="1" ht="15" customHeight="1" x14ac:dyDescent="0.3">
      <c r="A29" s="268" t="s">
        <v>10</v>
      </c>
      <c r="B29" s="243" t="s">
        <v>228</v>
      </c>
      <c r="C29" s="161" t="s">
        <v>229</v>
      </c>
      <c r="D29" s="234" t="s">
        <v>6</v>
      </c>
      <c r="E29" s="162">
        <v>2</v>
      </c>
      <c r="F29" s="162"/>
      <c r="G29" s="163">
        <v>43982</v>
      </c>
      <c r="H29" s="163">
        <v>43995</v>
      </c>
      <c r="I29" s="393"/>
      <c r="J29" s="393"/>
      <c r="K29" s="164" t="s">
        <v>230</v>
      </c>
    </row>
    <row r="30" spans="1:11" s="160" customFormat="1" ht="15" customHeight="1" x14ac:dyDescent="0.3">
      <c r="A30" s="268" t="s">
        <v>10</v>
      </c>
      <c r="B30" s="243" t="s">
        <v>228</v>
      </c>
      <c r="C30" s="161" t="s">
        <v>231</v>
      </c>
      <c r="D30" s="234" t="s">
        <v>6</v>
      </c>
      <c r="E30" s="162">
        <v>1</v>
      </c>
      <c r="F30" s="162"/>
      <c r="G30" s="163">
        <v>43982</v>
      </c>
      <c r="H30" s="163">
        <v>43996</v>
      </c>
      <c r="I30" s="393"/>
      <c r="J30" s="393"/>
      <c r="K30" s="161"/>
    </row>
    <row r="31" spans="1:11" s="160" customFormat="1" ht="15" customHeight="1" x14ac:dyDescent="0.3">
      <c r="A31" s="268" t="s">
        <v>10</v>
      </c>
      <c r="B31" s="243" t="s">
        <v>228</v>
      </c>
      <c r="C31" s="161" t="s">
        <v>792</v>
      </c>
      <c r="D31" s="234" t="s">
        <v>7</v>
      </c>
      <c r="E31" s="162">
        <v>1</v>
      </c>
      <c r="F31" s="162"/>
      <c r="G31" s="163">
        <v>43986</v>
      </c>
      <c r="H31" s="163"/>
      <c r="I31" s="393"/>
      <c r="J31" s="393"/>
      <c r="K31" s="161"/>
    </row>
    <row r="32" spans="1:11" s="160" customFormat="1" ht="15" customHeight="1" x14ac:dyDescent="0.3">
      <c r="A32" s="268" t="s">
        <v>10</v>
      </c>
      <c r="B32" s="243" t="s">
        <v>228</v>
      </c>
      <c r="C32" s="161" t="s">
        <v>785</v>
      </c>
      <c r="D32" s="234" t="s">
        <v>7</v>
      </c>
      <c r="E32" s="162">
        <v>2</v>
      </c>
      <c r="F32" s="162"/>
      <c r="G32" s="163">
        <v>43986</v>
      </c>
      <c r="H32" s="163"/>
      <c r="I32" s="393"/>
      <c r="J32" s="393"/>
      <c r="K32" s="161"/>
    </row>
    <row r="33" spans="1:11" s="160" customFormat="1" ht="15" customHeight="1" x14ac:dyDescent="0.3">
      <c r="A33" s="268" t="s">
        <v>10</v>
      </c>
      <c r="B33" s="243" t="s">
        <v>460</v>
      </c>
      <c r="C33" s="416" t="s">
        <v>843</v>
      </c>
      <c r="D33" s="439" t="s">
        <v>7</v>
      </c>
      <c r="E33" s="162">
        <v>12</v>
      </c>
      <c r="F33" s="162">
        <v>1</v>
      </c>
      <c r="G33" s="163">
        <v>43986</v>
      </c>
      <c r="H33" s="163"/>
      <c r="I33" s="393"/>
      <c r="J33" s="393"/>
      <c r="K33" s="161"/>
    </row>
    <row r="34" spans="1:11" s="160" customFormat="1" ht="15" customHeight="1" x14ac:dyDescent="0.3">
      <c r="A34" s="268" t="s">
        <v>10</v>
      </c>
      <c r="B34" s="234" t="s">
        <v>460</v>
      </c>
      <c r="C34" s="161" t="s">
        <v>616</v>
      </c>
      <c r="D34" s="234" t="s">
        <v>7</v>
      </c>
      <c r="E34" s="162">
        <v>2</v>
      </c>
      <c r="F34" s="162"/>
      <c r="G34" s="163">
        <v>43985</v>
      </c>
      <c r="H34" s="163"/>
      <c r="I34" s="393"/>
      <c r="J34" s="393"/>
      <c r="K34" s="242"/>
    </row>
    <row r="35" spans="1:11" s="160" customFormat="1" ht="15" customHeight="1" x14ac:dyDescent="0.3">
      <c r="A35" s="268" t="s">
        <v>10</v>
      </c>
      <c r="B35" s="234" t="s">
        <v>460</v>
      </c>
      <c r="C35" s="161" t="s">
        <v>808</v>
      </c>
      <c r="D35" s="234" t="s">
        <v>7</v>
      </c>
      <c r="E35" s="162">
        <v>25</v>
      </c>
      <c r="F35" s="162"/>
      <c r="G35" s="163">
        <v>43985</v>
      </c>
      <c r="H35" s="163"/>
      <c r="I35" s="393"/>
      <c r="J35" s="393"/>
      <c r="K35" s="161"/>
    </row>
    <row r="36" spans="1:11" s="160" customFormat="1" ht="15" customHeight="1" x14ac:dyDescent="0.3">
      <c r="A36" s="268" t="s">
        <v>10</v>
      </c>
      <c r="B36" s="234" t="s">
        <v>460</v>
      </c>
      <c r="C36" s="170" t="s">
        <v>615</v>
      </c>
      <c r="D36" s="171" t="s">
        <v>7</v>
      </c>
      <c r="E36" s="171">
        <v>25</v>
      </c>
      <c r="F36" s="171"/>
      <c r="G36" s="173">
        <v>43985</v>
      </c>
      <c r="H36" s="163"/>
      <c r="I36" s="393"/>
      <c r="J36" s="393"/>
      <c r="K36" s="164" t="s">
        <v>813</v>
      </c>
    </row>
    <row r="37" spans="1:11" s="160" customFormat="1" ht="15" customHeight="1" x14ac:dyDescent="0.3">
      <c r="A37" s="268" t="s">
        <v>10</v>
      </c>
      <c r="B37" s="234" t="s">
        <v>460</v>
      </c>
      <c r="C37" s="170" t="s">
        <v>614</v>
      </c>
      <c r="D37" s="171" t="s">
        <v>8</v>
      </c>
      <c r="E37" s="171">
        <v>1</v>
      </c>
      <c r="F37" s="171"/>
      <c r="G37" s="173">
        <v>43985</v>
      </c>
      <c r="H37" s="163"/>
      <c r="I37" s="393"/>
      <c r="J37" s="393"/>
      <c r="K37" s="164"/>
    </row>
    <row r="38" spans="1:11" s="160" customFormat="1" ht="15" customHeight="1" x14ac:dyDescent="0.3">
      <c r="A38" s="268" t="s">
        <v>10</v>
      </c>
      <c r="B38" s="234" t="s">
        <v>460</v>
      </c>
      <c r="C38" s="161" t="s">
        <v>461</v>
      </c>
      <c r="D38" s="234" t="s">
        <v>6</v>
      </c>
      <c r="E38" s="162">
        <v>7</v>
      </c>
      <c r="F38" s="162"/>
      <c r="G38" s="163">
        <v>43985</v>
      </c>
      <c r="H38" s="163"/>
      <c r="I38" s="393"/>
      <c r="J38" s="393"/>
      <c r="K38" s="164"/>
    </row>
    <row r="39" spans="1:11" s="160" customFormat="1" ht="15" customHeight="1" x14ac:dyDescent="0.3">
      <c r="A39" s="268" t="s">
        <v>10</v>
      </c>
      <c r="B39" s="171" t="s">
        <v>611</v>
      </c>
      <c r="C39" s="170" t="s">
        <v>612</v>
      </c>
      <c r="D39" s="171" t="s">
        <v>7</v>
      </c>
      <c r="E39" s="171">
        <v>1</v>
      </c>
      <c r="F39" s="171">
        <v>1</v>
      </c>
      <c r="G39" s="173">
        <v>43985</v>
      </c>
      <c r="H39" s="173"/>
      <c r="I39" s="393"/>
      <c r="J39" s="393"/>
      <c r="K39" s="164"/>
    </row>
    <row r="40" spans="1:11" s="160" customFormat="1" ht="15" customHeight="1" x14ac:dyDescent="0.3">
      <c r="A40" s="268" t="s">
        <v>10</v>
      </c>
      <c r="B40" s="234" t="s">
        <v>234</v>
      </c>
      <c r="C40" s="161" t="s">
        <v>235</v>
      </c>
      <c r="D40" s="234" t="s">
        <v>8</v>
      </c>
      <c r="E40" s="162"/>
      <c r="F40" s="162">
        <v>1</v>
      </c>
      <c r="G40" s="163">
        <v>43983</v>
      </c>
      <c r="H40" s="163"/>
      <c r="I40" s="393"/>
      <c r="J40" s="393"/>
      <c r="K40" s="164" t="s">
        <v>236</v>
      </c>
    </row>
    <row r="41" spans="1:11" s="160" customFormat="1" ht="15" customHeight="1" x14ac:dyDescent="0.3">
      <c r="A41" s="268" t="s">
        <v>10</v>
      </c>
      <c r="B41" s="234" t="s">
        <v>458</v>
      </c>
      <c r="C41" s="161" t="s">
        <v>459</v>
      </c>
      <c r="D41" s="234" t="s">
        <v>7</v>
      </c>
      <c r="E41" s="162">
        <v>1</v>
      </c>
      <c r="F41" s="162"/>
      <c r="G41" s="163">
        <v>43985</v>
      </c>
      <c r="H41" s="163"/>
      <c r="I41" s="393"/>
      <c r="J41" s="393"/>
      <c r="K41" s="269"/>
    </row>
    <row r="42" spans="1:11" s="160" customFormat="1" ht="15" customHeight="1" x14ac:dyDescent="0.3">
      <c r="A42" s="268" t="s">
        <v>10</v>
      </c>
      <c r="B42" s="171" t="s">
        <v>589</v>
      </c>
      <c r="C42" s="170" t="s">
        <v>590</v>
      </c>
      <c r="D42" s="171" t="s">
        <v>8</v>
      </c>
      <c r="E42" s="171"/>
      <c r="F42" s="171">
        <v>1</v>
      </c>
      <c r="G42" s="173">
        <v>43983</v>
      </c>
      <c r="H42" s="163"/>
      <c r="I42" s="393"/>
      <c r="J42" s="393"/>
      <c r="K42" s="164"/>
    </row>
    <row r="43" spans="1:11" s="160" customFormat="1" ht="15" customHeight="1" x14ac:dyDescent="0.3">
      <c r="A43" s="268" t="s">
        <v>10</v>
      </c>
      <c r="B43" s="228" t="s">
        <v>631</v>
      </c>
      <c r="C43" s="192" t="s">
        <v>798</v>
      </c>
      <c r="D43" s="228" t="s">
        <v>8</v>
      </c>
      <c r="E43" s="228"/>
      <c r="F43" s="228">
        <v>1</v>
      </c>
      <c r="G43" s="229">
        <v>43986</v>
      </c>
      <c r="H43" s="296"/>
      <c r="I43" s="393"/>
      <c r="J43" s="393"/>
      <c r="K43" s="297"/>
    </row>
    <row r="44" spans="1:11" ht="14" customHeight="1" thickBot="1" x14ac:dyDescent="0.35">
      <c r="A44" s="270" t="s">
        <v>10</v>
      </c>
      <c r="B44" s="228" t="s">
        <v>631</v>
      </c>
      <c r="C44" s="192" t="s">
        <v>633</v>
      </c>
      <c r="D44" s="228" t="s">
        <v>6</v>
      </c>
      <c r="E44" s="228">
        <v>1</v>
      </c>
      <c r="F44" s="228"/>
      <c r="G44" s="229">
        <v>43986</v>
      </c>
      <c r="H44" s="229"/>
      <c r="I44" s="393"/>
      <c r="J44" s="393"/>
      <c r="K44" s="230"/>
    </row>
    <row r="45" spans="1:11" s="160" customFormat="1" ht="15" customHeight="1" x14ac:dyDescent="0.3">
      <c r="A45" s="303" t="s">
        <v>11</v>
      </c>
      <c r="B45" s="304" t="s">
        <v>202</v>
      </c>
      <c r="C45" s="305" t="s">
        <v>203</v>
      </c>
      <c r="D45" s="304" t="s">
        <v>8</v>
      </c>
      <c r="E45" s="306">
        <v>2241</v>
      </c>
      <c r="F45" s="306">
        <v>250</v>
      </c>
      <c r="G45" s="307">
        <v>43983</v>
      </c>
      <c r="H45" s="307">
        <v>43996</v>
      </c>
      <c r="I45" s="397">
        <f>SUM(E45:E48)</f>
        <v>2243</v>
      </c>
      <c r="J45" s="397">
        <f>SUM(F45:F48)</f>
        <v>251</v>
      </c>
      <c r="K45" s="308" t="s">
        <v>812</v>
      </c>
    </row>
    <row r="46" spans="1:11" s="160" customFormat="1" ht="15" customHeight="1" x14ac:dyDescent="0.3">
      <c r="A46" s="309" t="s">
        <v>11</v>
      </c>
      <c r="B46" s="234" t="s">
        <v>202</v>
      </c>
      <c r="C46" s="161" t="s">
        <v>809</v>
      </c>
      <c r="D46" s="234" t="s">
        <v>7</v>
      </c>
      <c r="E46" s="162">
        <v>1</v>
      </c>
      <c r="F46" s="162"/>
      <c r="G46" s="163">
        <v>43983</v>
      </c>
      <c r="H46" s="163"/>
      <c r="I46" s="393"/>
      <c r="J46" s="393"/>
      <c r="K46" s="164" t="s">
        <v>810</v>
      </c>
    </row>
    <row r="47" spans="1:11" s="160" customFormat="1" ht="15" customHeight="1" x14ac:dyDescent="0.3">
      <c r="A47" s="309" t="s">
        <v>11</v>
      </c>
      <c r="B47" s="234" t="s">
        <v>202</v>
      </c>
      <c r="C47" s="161" t="s">
        <v>694</v>
      </c>
      <c r="D47" s="234" t="s">
        <v>6</v>
      </c>
      <c r="E47" s="162"/>
      <c r="F47" s="162">
        <v>1</v>
      </c>
      <c r="G47" s="163">
        <v>43983</v>
      </c>
      <c r="H47" s="163"/>
      <c r="I47" s="393"/>
      <c r="J47" s="393"/>
      <c r="K47" s="164" t="s">
        <v>810</v>
      </c>
    </row>
    <row r="48" spans="1:11" s="160" customFormat="1" ht="15" customHeight="1" thickBot="1" x14ac:dyDescent="0.35">
      <c r="A48" s="424" t="s">
        <v>11</v>
      </c>
      <c r="B48" s="243" t="s">
        <v>202</v>
      </c>
      <c r="C48" s="425" t="s">
        <v>811</v>
      </c>
      <c r="D48" s="243" t="s">
        <v>6</v>
      </c>
      <c r="E48" s="426">
        <v>1</v>
      </c>
      <c r="F48" s="426"/>
      <c r="G48" s="296">
        <v>43983</v>
      </c>
      <c r="H48" s="296"/>
      <c r="I48" s="393"/>
      <c r="J48" s="393"/>
      <c r="K48" s="297" t="s">
        <v>810</v>
      </c>
    </row>
    <row r="49" spans="1:11" ht="15" customHeight="1" x14ac:dyDescent="0.3">
      <c r="A49" s="429" t="s">
        <v>12</v>
      </c>
      <c r="B49" s="430" t="s">
        <v>95</v>
      </c>
      <c r="C49" s="431" t="s">
        <v>112</v>
      </c>
      <c r="D49" s="165" t="s">
        <v>8</v>
      </c>
      <c r="E49" s="166">
        <v>20</v>
      </c>
      <c r="F49" s="166">
        <v>20</v>
      </c>
      <c r="G49" s="167">
        <v>43969</v>
      </c>
      <c r="H49" s="167">
        <v>43984</v>
      </c>
      <c r="I49" s="390">
        <f>SUM(E49:E134)</f>
        <v>920</v>
      </c>
      <c r="J49" s="390">
        <f>SUM(F49:F134)</f>
        <v>74</v>
      </c>
      <c r="K49" s="168" t="s">
        <v>115</v>
      </c>
    </row>
    <row r="50" spans="1:11" ht="15" customHeight="1" x14ac:dyDescent="0.3">
      <c r="A50" s="248" t="s">
        <v>12</v>
      </c>
      <c r="B50" s="233" t="s">
        <v>719</v>
      </c>
      <c r="C50" s="170" t="s">
        <v>720</v>
      </c>
      <c r="D50" s="233" t="s">
        <v>7</v>
      </c>
      <c r="E50" s="172"/>
      <c r="F50" s="172">
        <v>2</v>
      </c>
      <c r="G50" s="173"/>
      <c r="H50" s="173">
        <v>43989</v>
      </c>
      <c r="I50" s="391"/>
      <c r="J50" s="391"/>
      <c r="K50" s="174"/>
    </row>
    <row r="51" spans="1:11" ht="15" customHeight="1" x14ac:dyDescent="0.3">
      <c r="A51" s="248" t="s">
        <v>12</v>
      </c>
      <c r="B51" s="233" t="s">
        <v>281</v>
      </c>
      <c r="C51" s="170" t="s">
        <v>282</v>
      </c>
      <c r="D51" s="233" t="s">
        <v>7</v>
      </c>
      <c r="E51" s="172">
        <v>1</v>
      </c>
      <c r="F51" s="172"/>
      <c r="G51" s="173"/>
      <c r="H51" s="173">
        <v>43927</v>
      </c>
      <c r="I51" s="391"/>
      <c r="J51" s="391"/>
      <c r="K51" s="174"/>
    </row>
    <row r="52" spans="1:11" ht="15" customHeight="1" x14ac:dyDescent="0.3">
      <c r="A52" s="248" t="s">
        <v>12</v>
      </c>
      <c r="B52" s="233" t="s">
        <v>656</v>
      </c>
      <c r="C52" s="170" t="s">
        <v>657</v>
      </c>
      <c r="D52" s="233" t="s">
        <v>7</v>
      </c>
      <c r="E52" s="172"/>
      <c r="F52" s="172">
        <v>2</v>
      </c>
      <c r="G52" s="173"/>
      <c r="H52" s="173">
        <v>43993</v>
      </c>
      <c r="I52" s="391"/>
      <c r="J52" s="391"/>
      <c r="K52" s="174"/>
    </row>
    <row r="53" spans="1:11" ht="15" customHeight="1" x14ac:dyDescent="0.3">
      <c r="A53" s="248" t="s">
        <v>12</v>
      </c>
      <c r="B53" s="233" t="s">
        <v>656</v>
      </c>
      <c r="C53" s="170" t="s">
        <v>718</v>
      </c>
      <c r="D53" s="233" t="s">
        <v>7</v>
      </c>
      <c r="E53" s="172"/>
      <c r="F53" s="172">
        <v>1</v>
      </c>
      <c r="G53" s="173"/>
      <c r="H53" s="173">
        <v>43989</v>
      </c>
      <c r="I53" s="391"/>
      <c r="J53" s="391"/>
      <c r="K53" s="174"/>
    </row>
    <row r="54" spans="1:11" ht="15" customHeight="1" x14ac:dyDescent="0.3">
      <c r="A54" s="248" t="s">
        <v>12</v>
      </c>
      <c r="B54" s="233" t="s">
        <v>688</v>
      </c>
      <c r="C54" s="170" t="s">
        <v>689</v>
      </c>
      <c r="D54" s="233" t="s">
        <v>6</v>
      </c>
      <c r="E54" s="172"/>
      <c r="F54" s="172">
        <v>1</v>
      </c>
      <c r="G54" s="173"/>
      <c r="H54" s="173">
        <v>43987</v>
      </c>
      <c r="I54" s="391"/>
      <c r="J54" s="391"/>
      <c r="K54" s="174"/>
    </row>
    <row r="55" spans="1:11" ht="15" customHeight="1" x14ac:dyDescent="0.3">
      <c r="A55" s="248" t="s">
        <v>12</v>
      </c>
      <c r="B55" s="233" t="s">
        <v>716</v>
      </c>
      <c r="C55" s="170" t="s">
        <v>717</v>
      </c>
      <c r="D55" s="233" t="s">
        <v>7</v>
      </c>
      <c r="E55" s="172"/>
      <c r="F55" s="172">
        <v>2</v>
      </c>
      <c r="G55" s="173"/>
      <c r="H55" s="173">
        <v>43987</v>
      </c>
      <c r="I55" s="391"/>
      <c r="J55" s="391"/>
      <c r="K55" s="174"/>
    </row>
    <row r="56" spans="1:11" ht="15" customHeight="1" x14ac:dyDescent="0.3">
      <c r="A56" s="248" t="s">
        <v>12</v>
      </c>
      <c r="B56" s="233" t="s">
        <v>119</v>
      </c>
      <c r="C56" s="170" t="s">
        <v>634</v>
      </c>
      <c r="D56" s="233" t="s">
        <v>7</v>
      </c>
      <c r="E56" s="172">
        <v>135</v>
      </c>
      <c r="F56" s="172">
        <v>4</v>
      </c>
      <c r="G56" s="173">
        <v>43976</v>
      </c>
      <c r="H56" s="173">
        <v>43986</v>
      </c>
      <c r="I56" s="391"/>
      <c r="J56" s="391"/>
      <c r="K56" s="174"/>
    </row>
    <row r="57" spans="1:11" ht="15" customHeight="1" x14ac:dyDescent="0.3">
      <c r="A57" s="248" t="s">
        <v>12</v>
      </c>
      <c r="B57" s="233" t="s">
        <v>635</v>
      </c>
      <c r="C57" s="170" t="s">
        <v>636</v>
      </c>
      <c r="D57" s="233" t="s">
        <v>7</v>
      </c>
      <c r="E57" s="172">
        <v>2</v>
      </c>
      <c r="F57" s="172"/>
      <c r="G57" s="173"/>
      <c r="H57" s="173">
        <v>43990</v>
      </c>
      <c r="I57" s="391"/>
      <c r="J57" s="391"/>
      <c r="K57" s="174"/>
    </row>
    <row r="58" spans="1:11" ht="15" customHeight="1" x14ac:dyDescent="0.3">
      <c r="A58" s="248" t="s">
        <v>12</v>
      </c>
      <c r="B58" s="233" t="s">
        <v>649</v>
      </c>
      <c r="C58" s="170" t="s">
        <v>650</v>
      </c>
      <c r="D58" s="233" t="s">
        <v>7</v>
      </c>
      <c r="E58" s="172"/>
      <c r="F58" s="172">
        <v>1</v>
      </c>
      <c r="G58" s="173"/>
      <c r="H58" s="173">
        <v>43997</v>
      </c>
      <c r="I58" s="391"/>
      <c r="J58" s="391"/>
      <c r="K58" s="174"/>
    </row>
    <row r="59" spans="1:11" ht="15" customHeight="1" x14ac:dyDescent="0.3">
      <c r="A59" s="248" t="s">
        <v>12</v>
      </c>
      <c r="B59" s="233" t="s">
        <v>637</v>
      </c>
      <c r="C59" s="170" t="s">
        <v>638</v>
      </c>
      <c r="D59" s="233" t="s">
        <v>7</v>
      </c>
      <c r="E59" s="172">
        <v>3</v>
      </c>
      <c r="F59" s="172"/>
      <c r="G59" s="173"/>
      <c r="H59" s="173">
        <v>43997</v>
      </c>
      <c r="I59" s="391"/>
      <c r="J59" s="391"/>
      <c r="K59" s="174"/>
    </row>
    <row r="60" spans="1:11" ht="15" customHeight="1" x14ac:dyDescent="0.3">
      <c r="A60" s="248" t="s">
        <v>12</v>
      </c>
      <c r="B60" s="233" t="s">
        <v>637</v>
      </c>
      <c r="C60" s="170" t="s">
        <v>662</v>
      </c>
      <c r="D60" s="233" t="s">
        <v>7</v>
      </c>
      <c r="E60" s="172">
        <v>1</v>
      </c>
      <c r="F60" s="172"/>
      <c r="G60" s="173"/>
      <c r="H60" s="173">
        <v>43996</v>
      </c>
      <c r="I60" s="391"/>
      <c r="J60" s="391"/>
      <c r="K60" s="174"/>
    </row>
    <row r="61" spans="1:11" ht="15" customHeight="1" x14ac:dyDescent="0.3">
      <c r="A61" s="248" t="s">
        <v>12</v>
      </c>
      <c r="B61" s="171" t="s">
        <v>671</v>
      </c>
      <c r="C61" s="177" t="s">
        <v>672</v>
      </c>
      <c r="D61" s="233" t="s">
        <v>7</v>
      </c>
      <c r="E61" s="172">
        <v>2</v>
      </c>
      <c r="F61" s="172"/>
      <c r="G61" s="173"/>
      <c r="H61" s="173">
        <v>43998</v>
      </c>
      <c r="I61" s="391"/>
      <c r="J61" s="391"/>
      <c r="K61" s="174"/>
    </row>
    <row r="62" spans="1:11" ht="15" customHeight="1" x14ac:dyDescent="0.3">
      <c r="A62" s="248" t="s">
        <v>12</v>
      </c>
      <c r="B62" s="171" t="s">
        <v>671</v>
      </c>
      <c r="C62" s="177" t="s">
        <v>675</v>
      </c>
      <c r="D62" s="233" t="s">
        <v>7</v>
      </c>
      <c r="E62" s="172">
        <v>3</v>
      </c>
      <c r="F62" s="172"/>
      <c r="G62" s="173"/>
      <c r="H62" s="173">
        <v>43986</v>
      </c>
      <c r="I62" s="391"/>
      <c r="J62" s="391"/>
      <c r="K62" s="174"/>
    </row>
    <row r="63" spans="1:11" ht="15" customHeight="1" x14ac:dyDescent="0.3">
      <c r="A63" s="248" t="s">
        <v>12</v>
      </c>
      <c r="B63" s="171" t="s">
        <v>671</v>
      </c>
      <c r="C63" s="177" t="s">
        <v>683</v>
      </c>
      <c r="D63" s="233" t="s">
        <v>6</v>
      </c>
      <c r="E63" s="172">
        <v>1</v>
      </c>
      <c r="F63" s="172"/>
      <c r="G63" s="173"/>
      <c r="H63" s="173">
        <v>43999</v>
      </c>
      <c r="I63" s="391"/>
      <c r="J63" s="391"/>
      <c r="K63" s="174"/>
    </row>
    <row r="64" spans="1:11" ht="15" customHeight="1" x14ac:dyDescent="0.3">
      <c r="A64" s="248" t="s">
        <v>12</v>
      </c>
      <c r="B64" s="171" t="s">
        <v>671</v>
      </c>
      <c r="C64" s="177" t="s">
        <v>701</v>
      </c>
      <c r="D64" s="233" t="s">
        <v>7</v>
      </c>
      <c r="E64" s="172">
        <v>4</v>
      </c>
      <c r="F64" s="172"/>
      <c r="G64" s="173"/>
      <c r="H64" s="173">
        <v>43995</v>
      </c>
      <c r="I64" s="391"/>
      <c r="J64" s="391"/>
      <c r="K64" s="174"/>
    </row>
    <row r="65" spans="1:11" ht="15" customHeight="1" x14ac:dyDescent="0.3">
      <c r="A65" s="248" t="s">
        <v>12</v>
      </c>
      <c r="B65" s="233" t="s">
        <v>712</v>
      </c>
      <c r="C65" s="170" t="s">
        <v>713</v>
      </c>
      <c r="D65" s="233" t="s">
        <v>7</v>
      </c>
      <c r="E65" s="172"/>
      <c r="F65" s="172">
        <v>1</v>
      </c>
      <c r="G65" s="173"/>
      <c r="H65" s="173">
        <v>43995</v>
      </c>
      <c r="I65" s="391"/>
      <c r="J65" s="391"/>
      <c r="K65" s="174"/>
    </row>
    <row r="66" spans="1:11" ht="15" customHeight="1" x14ac:dyDescent="0.3">
      <c r="A66" s="248" t="s">
        <v>12</v>
      </c>
      <c r="B66" s="233" t="s">
        <v>712</v>
      </c>
      <c r="C66" s="170" t="s">
        <v>724</v>
      </c>
      <c r="D66" s="233" t="s">
        <v>6</v>
      </c>
      <c r="E66" s="172">
        <v>1</v>
      </c>
      <c r="F66" s="172"/>
      <c r="G66" s="173"/>
      <c r="H66" s="173">
        <v>43989</v>
      </c>
      <c r="I66" s="391"/>
      <c r="J66" s="391"/>
      <c r="K66" s="174"/>
    </row>
    <row r="67" spans="1:11" ht="15" customHeight="1" x14ac:dyDescent="0.3">
      <c r="A67" s="248" t="s">
        <v>12</v>
      </c>
      <c r="B67" s="171" t="s">
        <v>679</v>
      </c>
      <c r="C67" s="177" t="s">
        <v>680</v>
      </c>
      <c r="D67" s="233" t="s">
        <v>8</v>
      </c>
      <c r="E67" s="172">
        <v>7</v>
      </c>
      <c r="F67" s="172"/>
      <c r="G67" s="173"/>
      <c r="H67" s="173">
        <v>43998</v>
      </c>
      <c r="I67" s="391"/>
      <c r="J67" s="391"/>
      <c r="K67" s="174"/>
    </row>
    <row r="68" spans="1:11" ht="15" customHeight="1" x14ac:dyDescent="0.3">
      <c r="A68" s="248" t="s">
        <v>12</v>
      </c>
      <c r="B68" s="171" t="s">
        <v>679</v>
      </c>
      <c r="C68" s="177" t="s">
        <v>681</v>
      </c>
      <c r="D68" s="233" t="s">
        <v>6</v>
      </c>
      <c r="E68" s="172">
        <v>1</v>
      </c>
      <c r="F68" s="172"/>
      <c r="G68" s="173"/>
      <c r="H68" s="173">
        <v>43996</v>
      </c>
      <c r="I68" s="391"/>
      <c r="J68" s="391"/>
      <c r="K68" s="174"/>
    </row>
    <row r="69" spans="1:11" ht="15" customHeight="1" x14ac:dyDescent="0.3">
      <c r="A69" s="248" t="s">
        <v>12</v>
      </c>
      <c r="B69" s="171" t="s">
        <v>679</v>
      </c>
      <c r="C69" s="177" t="s">
        <v>682</v>
      </c>
      <c r="D69" s="233" t="s">
        <v>6</v>
      </c>
      <c r="E69" s="172">
        <v>1</v>
      </c>
      <c r="F69" s="172"/>
      <c r="G69" s="173"/>
      <c r="H69" s="173">
        <v>43994</v>
      </c>
      <c r="I69" s="391"/>
      <c r="J69" s="391"/>
      <c r="K69" s="174"/>
    </row>
    <row r="70" spans="1:11" ht="15" customHeight="1" x14ac:dyDescent="0.3">
      <c r="A70" s="248" t="s">
        <v>12</v>
      </c>
      <c r="B70" s="171" t="s">
        <v>210</v>
      </c>
      <c r="C70" s="176" t="s">
        <v>211</v>
      </c>
      <c r="D70" s="233" t="s">
        <v>7</v>
      </c>
      <c r="E70" s="172"/>
      <c r="F70" s="415">
        <v>7</v>
      </c>
      <c r="G70" s="173">
        <v>43984</v>
      </c>
      <c r="H70" s="173">
        <v>43996</v>
      </c>
      <c r="I70" s="391"/>
      <c r="J70" s="391"/>
      <c r="K70" s="174"/>
    </row>
    <row r="71" spans="1:11" ht="15" customHeight="1" x14ac:dyDescent="0.3">
      <c r="A71" s="248" t="s">
        <v>12</v>
      </c>
      <c r="B71" s="171" t="s">
        <v>210</v>
      </c>
      <c r="C71" s="177" t="s">
        <v>670</v>
      </c>
      <c r="D71" s="233" t="s">
        <v>7</v>
      </c>
      <c r="E71" s="172">
        <v>1</v>
      </c>
      <c r="F71" s="172"/>
      <c r="G71" s="173"/>
      <c r="H71" s="173">
        <v>43999</v>
      </c>
      <c r="I71" s="391"/>
      <c r="J71" s="391"/>
      <c r="K71" s="174"/>
    </row>
    <row r="72" spans="1:11" ht="15" customHeight="1" x14ac:dyDescent="0.3">
      <c r="A72" s="248" t="s">
        <v>12</v>
      </c>
      <c r="B72" s="171" t="s">
        <v>210</v>
      </c>
      <c r="C72" s="177" t="s">
        <v>663</v>
      </c>
      <c r="D72" s="233" t="s">
        <v>7</v>
      </c>
      <c r="E72" s="172">
        <v>2</v>
      </c>
      <c r="F72" s="172"/>
      <c r="G72" s="173"/>
      <c r="H72" s="173">
        <v>43992</v>
      </c>
      <c r="I72" s="391"/>
      <c r="J72" s="391"/>
      <c r="K72" s="174"/>
    </row>
    <row r="73" spans="1:11" ht="15" customHeight="1" x14ac:dyDescent="0.3">
      <c r="A73" s="248" t="s">
        <v>12</v>
      </c>
      <c r="B73" s="233" t="s">
        <v>725</v>
      </c>
      <c r="C73" s="170" t="s">
        <v>726</v>
      </c>
      <c r="D73" s="233" t="s">
        <v>6</v>
      </c>
      <c r="E73" s="172">
        <v>1</v>
      </c>
      <c r="F73" s="172"/>
      <c r="G73" s="173"/>
      <c r="H73" s="173">
        <v>43992</v>
      </c>
      <c r="I73" s="391"/>
      <c r="J73" s="391"/>
      <c r="K73" s="174"/>
    </row>
    <row r="74" spans="1:11" ht="15" customHeight="1" x14ac:dyDescent="0.3">
      <c r="A74" s="248" t="s">
        <v>12</v>
      </c>
      <c r="B74" s="233" t="s">
        <v>647</v>
      </c>
      <c r="C74" s="170" t="s">
        <v>648</v>
      </c>
      <c r="D74" s="233" t="s">
        <v>6</v>
      </c>
      <c r="E74" s="172">
        <v>1</v>
      </c>
      <c r="F74" s="172"/>
      <c r="G74" s="173"/>
      <c r="H74" s="173">
        <v>43994</v>
      </c>
      <c r="I74" s="391"/>
      <c r="J74" s="391"/>
      <c r="K74" s="174"/>
    </row>
    <row r="75" spans="1:11" ht="15" customHeight="1" x14ac:dyDescent="0.3">
      <c r="A75" s="248" t="s">
        <v>12</v>
      </c>
      <c r="B75" s="233" t="s">
        <v>700</v>
      </c>
      <c r="C75" s="170" t="s">
        <v>700</v>
      </c>
      <c r="D75" s="233" t="s">
        <v>7</v>
      </c>
      <c r="E75" s="172"/>
      <c r="F75" s="172">
        <v>1</v>
      </c>
      <c r="G75" s="173"/>
      <c r="H75" s="173">
        <v>43990</v>
      </c>
      <c r="I75" s="391"/>
      <c r="J75" s="391"/>
      <c r="K75" s="174"/>
    </row>
    <row r="76" spans="1:11" ht="15" customHeight="1" x14ac:dyDescent="0.3">
      <c r="A76" s="248" t="s">
        <v>12</v>
      </c>
      <c r="B76" s="233" t="s">
        <v>690</v>
      </c>
      <c r="C76" s="170" t="s">
        <v>691</v>
      </c>
      <c r="D76" s="233" t="s">
        <v>6</v>
      </c>
      <c r="E76" s="172"/>
      <c r="F76" s="172">
        <v>1</v>
      </c>
      <c r="G76" s="173"/>
      <c r="H76" s="173">
        <v>43989</v>
      </c>
      <c r="I76" s="391"/>
      <c r="J76" s="391"/>
      <c r="K76" s="174"/>
    </row>
    <row r="77" spans="1:11" ht="15" customHeight="1" x14ac:dyDescent="0.3">
      <c r="A77" s="248" t="s">
        <v>12</v>
      </c>
      <c r="B77" s="233" t="s">
        <v>639</v>
      </c>
      <c r="C77" s="170" t="s">
        <v>640</v>
      </c>
      <c r="D77" s="233" t="s">
        <v>7</v>
      </c>
      <c r="E77" s="172">
        <v>3</v>
      </c>
      <c r="F77" s="172"/>
      <c r="G77" s="173"/>
      <c r="H77" s="173">
        <v>43986</v>
      </c>
      <c r="I77" s="391"/>
      <c r="J77" s="391"/>
      <c r="K77" s="174"/>
    </row>
    <row r="78" spans="1:11" ht="15" customHeight="1" x14ac:dyDescent="0.3">
      <c r="A78" s="248" t="s">
        <v>12</v>
      </c>
      <c r="B78" s="233" t="s">
        <v>639</v>
      </c>
      <c r="C78" s="170" t="s">
        <v>641</v>
      </c>
      <c r="D78" s="233" t="s">
        <v>7</v>
      </c>
      <c r="E78" s="172">
        <v>3</v>
      </c>
      <c r="F78" s="172"/>
      <c r="G78" s="173"/>
      <c r="H78" s="173">
        <v>43987</v>
      </c>
      <c r="I78" s="391"/>
      <c r="J78" s="391"/>
      <c r="K78" s="174"/>
    </row>
    <row r="79" spans="1:11" ht="15" customHeight="1" x14ac:dyDescent="0.3">
      <c r="A79" s="248" t="s">
        <v>12</v>
      </c>
      <c r="B79" s="233" t="s">
        <v>639</v>
      </c>
      <c r="C79" s="170" t="s">
        <v>642</v>
      </c>
      <c r="D79" s="233" t="s">
        <v>7</v>
      </c>
      <c r="E79" s="172">
        <v>2</v>
      </c>
      <c r="F79" s="172"/>
      <c r="G79" s="173"/>
      <c r="H79" s="173">
        <v>43991</v>
      </c>
      <c r="I79" s="391"/>
      <c r="J79" s="391"/>
      <c r="K79" s="174"/>
    </row>
    <row r="80" spans="1:11" ht="15" customHeight="1" x14ac:dyDescent="0.3">
      <c r="A80" s="248" t="s">
        <v>12</v>
      </c>
      <c r="B80" s="233" t="s">
        <v>639</v>
      </c>
      <c r="C80" s="170" t="s">
        <v>658</v>
      </c>
      <c r="D80" s="233" t="s">
        <v>8</v>
      </c>
      <c r="E80" s="172"/>
      <c r="F80" s="172">
        <v>1</v>
      </c>
      <c r="G80" s="173"/>
      <c r="H80" s="173">
        <v>43991</v>
      </c>
      <c r="I80" s="391"/>
      <c r="J80" s="391"/>
      <c r="K80" s="174"/>
    </row>
    <row r="81" spans="1:11" ht="15" customHeight="1" x14ac:dyDescent="0.3">
      <c r="A81" s="248" t="s">
        <v>12</v>
      </c>
      <c r="B81" s="233" t="s">
        <v>639</v>
      </c>
      <c r="C81" s="170" t="s">
        <v>653</v>
      </c>
      <c r="D81" s="233" t="s">
        <v>6</v>
      </c>
      <c r="E81" s="172"/>
      <c r="F81" s="172">
        <v>1</v>
      </c>
      <c r="G81" s="173"/>
      <c r="H81" s="173">
        <v>43989</v>
      </c>
      <c r="I81" s="391"/>
      <c r="J81" s="391"/>
      <c r="K81" s="174"/>
    </row>
    <row r="82" spans="1:11" ht="15" customHeight="1" x14ac:dyDescent="0.3">
      <c r="A82" s="248" t="s">
        <v>12</v>
      </c>
      <c r="B82" s="233" t="s">
        <v>654</v>
      </c>
      <c r="C82" s="170" t="s">
        <v>655</v>
      </c>
      <c r="D82" s="233" t="s">
        <v>7</v>
      </c>
      <c r="E82" s="172">
        <v>1</v>
      </c>
      <c r="F82" s="172"/>
      <c r="G82" s="173"/>
      <c r="H82" s="173">
        <v>43991</v>
      </c>
      <c r="I82" s="391"/>
      <c r="J82" s="391"/>
      <c r="K82" s="174"/>
    </row>
    <row r="83" spans="1:11" ht="15" customHeight="1" x14ac:dyDescent="0.3">
      <c r="A83" s="248" t="s">
        <v>12</v>
      </c>
      <c r="B83" s="233" t="s">
        <v>654</v>
      </c>
      <c r="C83" s="170" t="s">
        <v>669</v>
      </c>
      <c r="D83" s="233" t="s">
        <v>7</v>
      </c>
      <c r="E83" s="172">
        <v>1</v>
      </c>
      <c r="F83" s="172"/>
      <c r="G83" s="173"/>
      <c r="H83" s="173">
        <v>43998</v>
      </c>
      <c r="I83" s="391"/>
      <c r="J83" s="391"/>
      <c r="K83" s="174"/>
    </row>
    <row r="84" spans="1:11" ht="15" customHeight="1" x14ac:dyDescent="0.3">
      <c r="A84" s="248" t="s">
        <v>12</v>
      </c>
      <c r="B84" s="233" t="s">
        <v>654</v>
      </c>
      <c r="C84" s="170" t="s">
        <v>667</v>
      </c>
      <c r="D84" s="233" t="s">
        <v>7</v>
      </c>
      <c r="E84" s="172">
        <v>1</v>
      </c>
      <c r="F84" s="172"/>
      <c r="G84" s="173"/>
      <c r="H84" s="173">
        <v>43989</v>
      </c>
      <c r="I84" s="391"/>
      <c r="J84" s="391"/>
      <c r="K84" s="174"/>
    </row>
    <row r="85" spans="1:11" ht="15" customHeight="1" x14ac:dyDescent="0.3">
      <c r="A85" s="248" t="s">
        <v>12</v>
      </c>
      <c r="B85" s="233" t="s">
        <v>654</v>
      </c>
      <c r="C85" s="170" t="s">
        <v>711</v>
      </c>
      <c r="D85" s="233" t="s">
        <v>7</v>
      </c>
      <c r="E85" s="172">
        <v>1</v>
      </c>
      <c r="F85" s="172"/>
      <c r="G85" s="173"/>
      <c r="H85" s="173">
        <v>43999</v>
      </c>
      <c r="I85" s="391"/>
      <c r="J85" s="391"/>
      <c r="K85" s="174"/>
    </row>
    <row r="86" spans="1:11" ht="15" customHeight="1" x14ac:dyDescent="0.3">
      <c r="A86" s="248" t="s">
        <v>12</v>
      </c>
      <c r="B86" s="233" t="s">
        <v>654</v>
      </c>
      <c r="C86" s="170" t="s">
        <v>695</v>
      </c>
      <c r="D86" s="233" t="s">
        <v>6</v>
      </c>
      <c r="E86" s="172"/>
      <c r="F86" s="172">
        <v>1</v>
      </c>
      <c r="G86" s="173"/>
      <c r="H86" s="173">
        <v>43988</v>
      </c>
      <c r="I86" s="391"/>
      <c r="J86" s="391"/>
      <c r="K86" s="174"/>
    </row>
    <row r="87" spans="1:11" ht="15" customHeight="1" x14ac:dyDescent="0.3">
      <c r="A87" s="248" t="s">
        <v>12</v>
      </c>
      <c r="B87" s="233" t="s">
        <v>654</v>
      </c>
      <c r="C87" s="170" t="s">
        <v>721</v>
      </c>
      <c r="D87" s="233" t="s">
        <v>7</v>
      </c>
      <c r="E87" s="172"/>
      <c r="F87" s="172">
        <v>1</v>
      </c>
      <c r="G87" s="173"/>
      <c r="H87" s="173">
        <v>43986</v>
      </c>
      <c r="I87" s="391"/>
      <c r="J87" s="391"/>
      <c r="K87" s="174"/>
    </row>
    <row r="88" spans="1:11" ht="15" customHeight="1" x14ac:dyDescent="0.3">
      <c r="A88" s="248" t="s">
        <v>12</v>
      </c>
      <c r="B88" s="233" t="s">
        <v>704</v>
      </c>
      <c r="C88" s="170" t="s">
        <v>705</v>
      </c>
      <c r="D88" s="233" t="s">
        <v>7</v>
      </c>
      <c r="E88" s="172">
        <v>1</v>
      </c>
      <c r="F88" s="172">
        <v>1</v>
      </c>
      <c r="G88" s="173"/>
      <c r="H88" s="173">
        <v>43992</v>
      </c>
      <c r="I88" s="391"/>
      <c r="J88" s="391"/>
      <c r="K88" s="174"/>
    </row>
    <row r="89" spans="1:11" ht="15" customHeight="1" x14ac:dyDescent="0.3">
      <c r="A89" s="248" t="s">
        <v>12</v>
      </c>
      <c r="B89" s="233" t="s">
        <v>275</v>
      </c>
      <c r="C89" s="170" t="s">
        <v>643</v>
      </c>
      <c r="D89" s="233" t="s">
        <v>7</v>
      </c>
      <c r="E89" s="172">
        <v>3</v>
      </c>
      <c r="F89" s="172"/>
      <c r="G89" s="173"/>
      <c r="H89" s="173">
        <v>43995</v>
      </c>
      <c r="I89" s="391"/>
      <c r="J89" s="391"/>
      <c r="K89" s="174"/>
    </row>
    <row r="90" spans="1:11" ht="15" customHeight="1" x14ac:dyDescent="0.3">
      <c r="A90" s="248" t="s">
        <v>12</v>
      </c>
      <c r="B90" s="233" t="s">
        <v>275</v>
      </c>
      <c r="C90" s="170" t="s">
        <v>644</v>
      </c>
      <c r="D90" s="233" t="s">
        <v>8</v>
      </c>
      <c r="E90" s="172">
        <v>1</v>
      </c>
      <c r="F90" s="172"/>
      <c r="G90" s="173"/>
      <c r="H90" s="173">
        <v>43993</v>
      </c>
      <c r="I90" s="391"/>
      <c r="J90" s="391"/>
      <c r="K90" s="174"/>
    </row>
    <row r="91" spans="1:11" ht="15" customHeight="1" x14ac:dyDescent="0.3">
      <c r="A91" s="248" t="s">
        <v>12</v>
      </c>
      <c r="B91" s="233" t="s">
        <v>275</v>
      </c>
      <c r="C91" s="170" t="s">
        <v>276</v>
      </c>
      <c r="D91" s="233" t="s">
        <v>6</v>
      </c>
      <c r="E91" s="172">
        <v>1</v>
      </c>
      <c r="F91" s="172"/>
      <c r="G91" s="173"/>
      <c r="H91" s="173"/>
      <c r="I91" s="391"/>
      <c r="J91" s="391"/>
      <c r="K91" s="174"/>
    </row>
    <row r="92" spans="1:11" ht="15" customHeight="1" x14ac:dyDescent="0.3">
      <c r="A92" s="248" t="s">
        <v>12</v>
      </c>
      <c r="B92" s="233" t="s">
        <v>275</v>
      </c>
      <c r="C92" s="170" t="s">
        <v>536</v>
      </c>
      <c r="D92" s="233" t="s">
        <v>6</v>
      </c>
      <c r="E92" s="172">
        <v>4</v>
      </c>
      <c r="F92" s="172"/>
      <c r="G92" s="173"/>
      <c r="H92" s="173">
        <v>43992</v>
      </c>
      <c r="I92" s="391"/>
      <c r="J92" s="391"/>
      <c r="K92" s="174"/>
    </row>
    <row r="93" spans="1:11" ht="15" customHeight="1" x14ac:dyDescent="0.3">
      <c r="A93" s="248" t="s">
        <v>12</v>
      </c>
      <c r="B93" s="233" t="s">
        <v>706</v>
      </c>
      <c r="C93" s="170" t="s">
        <v>651</v>
      </c>
      <c r="D93" s="233" t="s">
        <v>8</v>
      </c>
      <c r="E93" s="172"/>
      <c r="F93" s="172">
        <v>1</v>
      </c>
      <c r="G93" s="173"/>
      <c r="H93" s="173">
        <v>43988</v>
      </c>
      <c r="I93" s="391"/>
      <c r="J93" s="391"/>
      <c r="K93" s="174"/>
    </row>
    <row r="94" spans="1:11" ht="15" customHeight="1" x14ac:dyDescent="0.3">
      <c r="A94" s="248" t="s">
        <v>12</v>
      </c>
      <c r="B94" s="233" t="s">
        <v>706</v>
      </c>
      <c r="C94" s="170" t="s">
        <v>707</v>
      </c>
      <c r="D94" s="233" t="s">
        <v>8</v>
      </c>
      <c r="E94" s="172">
        <v>2</v>
      </c>
      <c r="F94" s="172"/>
      <c r="G94" s="173"/>
      <c r="H94" s="173">
        <v>43998</v>
      </c>
      <c r="I94" s="391"/>
      <c r="J94" s="391"/>
      <c r="K94" s="174"/>
    </row>
    <row r="95" spans="1:11" ht="15" customHeight="1" x14ac:dyDescent="0.3">
      <c r="A95" s="248" t="s">
        <v>12</v>
      </c>
      <c r="B95" s="171" t="s">
        <v>731</v>
      </c>
      <c r="C95" s="177" t="s">
        <v>732</v>
      </c>
      <c r="D95" s="233" t="s">
        <v>6</v>
      </c>
      <c r="E95" s="172"/>
      <c r="F95" s="172">
        <v>1</v>
      </c>
      <c r="G95" s="173"/>
      <c r="H95" s="173">
        <v>43990</v>
      </c>
      <c r="I95" s="391"/>
      <c r="J95" s="391"/>
      <c r="K95" s="174"/>
    </row>
    <row r="96" spans="1:11" ht="15" customHeight="1" x14ac:dyDescent="0.3">
      <c r="A96" s="248" t="s">
        <v>12</v>
      </c>
      <c r="B96" s="233" t="s">
        <v>645</v>
      </c>
      <c r="C96" s="170" t="s">
        <v>646</v>
      </c>
      <c r="D96" s="233" t="s">
        <v>7</v>
      </c>
      <c r="E96" s="172">
        <v>1</v>
      </c>
      <c r="F96" s="172"/>
      <c r="G96" s="173"/>
      <c r="H96" s="173">
        <v>43992</v>
      </c>
      <c r="I96" s="391"/>
      <c r="J96" s="391"/>
      <c r="K96" s="174"/>
    </row>
    <row r="97" spans="1:11" ht="15" customHeight="1" x14ac:dyDescent="0.3">
      <c r="A97" s="248" t="s">
        <v>12</v>
      </c>
      <c r="B97" s="171" t="s">
        <v>684</v>
      </c>
      <c r="C97" s="177" t="s">
        <v>685</v>
      </c>
      <c r="D97" s="233" t="s">
        <v>6</v>
      </c>
      <c r="E97" s="172">
        <v>1</v>
      </c>
      <c r="F97" s="172"/>
      <c r="G97" s="173"/>
      <c r="H97" s="173">
        <v>43986</v>
      </c>
      <c r="I97" s="391"/>
      <c r="J97" s="391"/>
      <c r="K97" s="174"/>
    </row>
    <row r="98" spans="1:11" ht="15" customHeight="1" x14ac:dyDescent="0.3">
      <c r="A98" s="248" t="s">
        <v>12</v>
      </c>
      <c r="B98" s="233" t="s">
        <v>696</v>
      </c>
      <c r="C98" s="170" t="s">
        <v>697</v>
      </c>
      <c r="D98" s="233" t="s">
        <v>6</v>
      </c>
      <c r="E98" s="172"/>
      <c r="F98" s="172">
        <v>1</v>
      </c>
      <c r="G98" s="173"/>
      <c r="H98" s="173">
        <v>43990</v>
      </c>
      <c r="I98" s="391"/>
      <c r="J98" s="391"/>
      <c r="K98" s="174"/>
    </row>
    <row r="99" spans="1:11" ht="15" customHeight="1" x14ac:dyDescent="0.3">
      <c r="A99" s="248" t="s">
        <v>12</v>
      </c>
      <c r="B99" s="233" t="s">
        <v>696</v>
      </c>
      <c r="C99" s="170" t="s">
        <v>698</v>
      </c>
      <c r="D99" s="233" t="s">
        <v>8</v>
      </c>
      <c r="E99" s="172">
        <v>1</v>
      </c>
      <c r="F99" s="172"/>
      <c r="G99" s="173"/>
      <c r="H99" s="173">
        <v>43990</v>
      </c>
      <c r="I99" s="391"/>
      <c r="J99" s="391"/>
      <c r="K99" s="174"/>
    </row>
    <row r="100" spans="1:11" ht="15" customHeight="1" x14ac:dyDescent="0.3">
      <c r="A100" s="248" t="s">
        <v>12</v>
      </c>
      <c r="B100" s="171" t="s">
        <v>728</v>
      </c>
      <c r="C100" s="177" t="s">
        <v>729</v>
      </c>
      <c r="D100" s="233" t="s">
        <v>6</v>
      </c>
      <c r="E100" s="172">
        <v>1</v>
      </c>
      <c r="F100" s="172"/>
      <c r="G100" s="173"/>
      <c r="H100" s="173">
        <v>43993</v>
      </c>
      <c r="I100" s="391"/>
      <c r="J100" s="391"/>
      <c r="K100" s="174"/>
    </row>
    <row r="101" spans="1:11" ht="15" customHeight="1" x14ac:dyDescent="0.3">
      <c r="A101" s="248" t="s">
        <v>12</v>
      </c>
      <c r="B101" s="171" t="s">
        <v>686</v>
      </c>
      <c r="C101" s="177" t="s">
        <v>687</v>
      </c>
      <c r="D101" s="233" t="s">
        <v>6</v>
      </c>
      <c r="E101" s="172">
        <v>1</v>
      </c>
      <c r="F101" s="172"/>
      <c r="G101" s="173"/>
      <c r="H101" s="173">
        <v>43986</v>
      </c>
      <c r="I101" s="391"/>
      <c r="J101" s="391"/>
      <c r="K101" s="174"/>
    </row>
    <row r="102" spans="1:11" ht="15" customHeight="1" x14ac:dyDescent="0.3">
      <c r="A102" s="248" t="s">
        <v>12</v>
      </c>
      <c r="B102" s="171" t="s">
        <v>65</v>
      </c>
      <c r="C102" s="177" t="s">
        <v>665</v>
      </c>
      <c r="D102" s="233" t="s">
        <v>8</v>
      </c>
      <c r="E102" s="172">
        <v>1</v>
      </c>
      <c r="F102" s="172"/>
      <c r="G102" s="173"/>
      <c r="H102" s="173">
        <v>43996</v>
      </c>
      <c r="I102" s="391"/>
      <c r="J102" s="391"/>
      <c r="K102" s="174"/>
    </row>
    <row r="103" spans="1:11" ht="15" customHeight="1" x14ac:dyDescent="0.3">
      <c r="A103" s="248" t="s">
        <v>12</v>
      </c>
      <c r="B103" s="171" t="s">
        <v>65</v>
      </c>
      <c r="C103" s="177" t="s">
        <v>670</v>
      </c>
      <c r="D103" s="233" t="s">
        <v>7</v>
      </c>
      <c r="E103" s="172">
        <v>1</v>
      </c>
      <c r="F103" s="172"/>
      <c r="G103" s="173"/>
      <c r="H103" s="173">
        <v>43998</v>
      </c>
      <c r="I103" s="391"/>
      <c r="J103" s="391"/>
      <c r="K103" s="174"/>
    </row>
    <row r="104" spans="1:11" ht="15" customHeight="1" x14ac:dyDescent="0.3">
      <c r="A104" s="248" t="s">
        <v>12</v>
      </c>
      <c r="B104" s="171" t="s">
        <v>65</v>
      </c>
      <c r="C104" s="177" t="s">
        <v>668</v>
      </c>
      <c r="D104" s="233" t="s">
        <v>8</v>
      </c>
      <c r="E104" s="172">
        <v>1</v>
      </c>
      <c r="F104" s="172"/>
      <c r="G104" s="173"/>
      <c r="H104" s="173">
        <v>43997</v>
      </c>
      <c r="I104" s="391"/>
      <c r="J104" s="391"/>
      <c r="K104" s="174"/>
    </row>
    <row r="105" spans="1:11" ht="15" customHeight="1" x14ac:dyDescent="0.3">
      <c r="A105" s="248" t="s">
        <v>12</v>
      </c>
      <c r="B105" s="171" t="s">
        <v>65</v>
      </c>
      <c r="C105" s="177" t="s">
        <v>727</v>
      </c>
      <c r="D105" s="233" t="s">
        <v>6</v>
      </c>
      <c r="E105" s="172">
        <v>1</v>
      </c>
      <c r="F105" s="172"/>
      <c r="G105" s="173"/>
      <c r="H105" s="173">
        <v>43991</v>
      </c>
      <c r="I105" s="391"/>
      <c r="J105" s="391"/>
      <c r="K105" s="174"/>
    </row>
    <row r="106" spans="1:11" ht="15" customHeight="1" x14ac:dyDescent="0.3">
      <c r="A106" s="248" t="s">
        <v>12</v>
      </c>
      <c r="B106" s="171" t="s">
        <v>65</v>
      </c>
      <c r="C106" s="177" t="s">
        <v>723</v>
      </c>
      <c r="D106" s="233" t="s">
        <v>6</v>
      </c>
      <c r="E106" s="172">
        <v>1</v>
      </c>
      <c r="F106" s="172"/>
      <c r="G106" s="173"/>
      <c r="H106" s="173">
        <v>43994</v>
      </c>
      <c r="I106" s="391"/>
      <c r="J106" s="391"/>
      <c r="K106" s="174"/>
    </row>
    <row r="107" spans="1:11" ht="15" customHeight="1" x14ac:dyDescent="0.3">
      <c r="A107" s="248" t="s">
        <v>12</v>
      </c>
      <c r="B107" s="171" t="s">
        <v>65</v>
      </c>
      <c r="C107" s="177" t="s">
        <v>692</v>
      </c>
      <c r="D107" s="233" t="s">
        <v>6</v>
      </c>
      <c r="E107" s="172"/>
      <c r="F107" s="172">
        <v>1</v>
      </c>
      <c r="G107" s="173"/>
      <c r="H107" s="173">
        <v>43986</v>
      </c>
      <c r="I107" s="391"/>
      <c r="J107" s="391"/>
      <c r="K107" s="174"/>
    </row>
    <row r="108" spans="1:11" ht="15" customHeight="1" x14ac:dyDescent="0.3">
      <c r="A108" s="248" t="s">
        <v>12</v>
      </c>
      <c r="B108" s="171" t="s">
        <v>65</v>
      </c>
      <c r="C108" s="177" t="s">
        <v>693</v>
      </c>
      <c r="D108" s="233" t="s">
        <v>6</v>
      </c>
      <c r="E108" s="172"/>
      <c r="F108" s="172">
        <v>2</v>
      </c>
      <c r="G108" s="173"/>
      <c r="H108" s="173">
        <v>43986</v>
      </c>
      <c r="I108" s="391"/>
      <c r="J108" s="391"/>
      <c r="K108" s="174"/>
    </row>
    <row r="109" spans="1:11" ht="15" customHeight="1" x14ac:dyDescent="0.3">
      <c r="A109" s="248" t="s">
        <v>12</v>
      </c>
      <c r="B109" s="171" t="s">
        <v>65</v>
      </c>
      <c r="C109" s="170" t="s">
        <v>284</v>
      </c>
      <c r="D109" s="233" t="s">
        <v>6</v>
      </c>
      <c r="E109" s="172">
        <v>20</v>
      </c>
      <c r="F109" s="172"/>
      <c r="G109" s="173">
        <v>43972</v>
      </c>
      <c r="H109" s="173">
        <v>43986</v>
      </c>
      <c r="I109" s="391"/>
      <c r="J109" s="391"/>
      <c r="K109" s="174" t="s">
        <v>116</v>
      </c>
    </row>
    <row r="110" spans="1:11" ht="15" customHeight="1" x14ac:dyDescent="0.3">
      <c r="A110" s="248" t="s">
        <v>12</v>
      </c>
      <c r="B110" s="171" t="s">
        <v>677</v>
      </c>
      <c r="C110" s="177" t="s">
        <v>678</v>
      </c>
      <c r="D110" s="233" t="s">
        <v>7</v>
      </c>
      <c r="E110" s="172">
        <v>2</v>
      </c>
      <c r="F110" s="172"/>
      <c r="G110" s="173"/>
      <c r="H110" s="173">
        <v>43993</v>
      </c>
      <c r="I110" s="391"/>
      <c r="J110" s="391"/>
      <c r="K110" s="174"/>
    </row>
    <row r="111" spans="1:11" ht="15" customHeight="1" x14ac:dyDescent="0.3">
      <c r="A111" s="248" t="s">
        <v>12</v>
      </c>
      <c r="B111" s="171" t="s">
        <v>677</v>
      </c>
      <c r="C111" s="177" t="s">
        <v>714</v>
      </c>
      <c r="D111" s="233" t="s">
        <v>7</v>
      </c>
      <c r="E111" s="172"/>
      <c r="F111" s="172">
        <v>3</v>
      </c>
      <c r="G111" s="173"/>
      <c r="H111" s="173">
        <v>43987</v>
      </c>
      <c r="I111" s="391"/>
      <c r="J111" s="391"/>
      <c r="K111" s="174"/>
    </row>
    <row r="112" spans="1:11" ht="15" customHeight="1" x14ac:dyDescent="0.3">
      <c r="A112" s="248" t="s">
        <v>12</v>
      </c>
      <c r="B112" s="171" t="s">
        <v>677</v>
      </c>
      <c r="C112" s="177" t="s">
        <v>699</v>
      </c>
      <c r="D112" s="233" t="s">
        <v>7</v>
      </c>
      <c r="E112" s="172">
        <v>1</v>
      </c>
      <c r="F112" s="172">
        <v>1</v>
      </c>
      <c r="G112" s="173"/>
      <c r="H112" s="173">
        <v>43990</v>
      </c>
      <c r="I112" s="391"/>
      <c r="J112" s="391"/>
      <c r="K112" s="174"/>
    </row>
    <row r="113" spans="1:11" ht="15" customHeight="1" x14ac:dyDescent="0.3">
      <c r="A113" s="248" t="s">
        <v>12</v>
      </c>
      <c r="B113" s="171" t="s">
        <v>22</v>
      </c>
      <c r="C113" s="177" t="s">
        <v>21</v>
      </c>
      <c r="D113" s="233" t="s">
        <v>6</v>
      </c>
      <c r="E113" s="172">
        <v>1</v>
      </c>
      <c r="F113" s="172"/>
      <c r="G113" s="173"/>
      <c r="H113" s="173">
        <v>43987</v>
      </c>
      <c r="I113" s="391"/>
      <c r="J113" s="391"/>
      <c r="K113" s="174"/>
    </row>
    <row r="114" spans="1:11" ht="15" customHeight="1" x14ac:dyDescent="0.3">
      <c r="A114" s="248" t="s">
        <v>12</v>
      </c>
      <c r="B114" s="171" t="s">
        <v>22</v>
      </c>
      <c r="C114" s="177" t="s">
        <v>708</v>
      </c>
      <c r="D114" s="233" t="s">
        <v>7</v>
      </c>
      <c r="E114" s="172">
        <v>2</v>
      </c>
      <c r="F114" s="172"/>
      <c r="G114" s="173"/>
      <c r="H114" s="173">
        <v>43991</v>
      </c>
      <c r="I114" s="391"/>
      <c r="J114" s="391"/>
      <c r="K114" s="174"/>
    </row>
    <row r="115" spans="1:11" ht="15" customHeight="1" x14ac:dyDescent="0.3">
      <c r="A115" s="248" t="s">
        <v>12</v>
      </c>
      <c r="B115" s="171" t="s">
        <v>22</v>
      </c>
      <c r="C115" s="177" t="s">
        <v>715</v>
      </c>
      <c r="D115" s="233" t="s">
        <v>8</v>
      </c>
      <c r="E115" s="172"/>
      <c r="F115" s="172">
        <v>1</v>
      </c>
      <c r="G115" s="173"/>
      <c r="H115" s="173">
        <v>43991</v>
      </c>
      <c r="I115" s="391"/>
      <c r="J115" s="391"/>
      <c r="K115" s="174"/>
    </row>
    <row r="116" spans="1:11" ht="15" customHeight="1" x14ac:dyDescent="0.3">
      <c r="A116" s="248" t="s">
        <v>12</v>
      </c>
      <c r="B116" s="171" t="s">
        <v>22</v>
      </c>
      <c r="C116" s="177" t="s">
        <v>652</v>
      </c>
      <c r="D116" s="233" t="s">
        <v>7</v>
      </c>
      <c r="E116" s="172"/>
      <c r="F116" s="172">
        <v>3</v>
      </c>
      <c r="G116" s="173"/>
      <c r="H116" s="173">
        <v>43999</v>
      </c>
      <c r="I116" s="391"/>
      <c r="J116" s="391"/>
      <c r="K116" s="174"/>
    </row>
    <row r="117" spans="1:11" ht="15" customHeight="1" x14ac:dyDescent="0.3">
      <c r="A117" s="248" t="s">
        <v>12</v>
      </c>
      <c r="B117" s="233" t="s">
        <v>660</v>
      </c>
      <c r="C117" s="170" t="s">
        <v>666</v>
      </c>
      <c r="D117" s="233" t="s">
        <v>7</v>
      </c>
      <c r="E117" s="172">
        <v>1</v>
      </c>
      <c r="F117" s="172"/>
      <c r="G117" s="173"/>
      <c r="H117" s="173">
        <v>43997</v>
      </c>
      <c r="I117" s="391"/>
      <c r="J117" s="391"/>
      <c r="K117" s="174"/>
    </row>
    <row r="118" spans="1:11" ht="15" customHeight="1" x14ac:dyDescent="0.3">
      <c r="A118" s="248" t="s">
        <v>12</v>
      </c>
      <c r="B118" s="233" t="s">
        <v>660</v>
      </c>
      <c r="C118" s="170" t="s">
        <v>146</v>
      </c>
      <c r="D118" s="233" t="s">
        <v>7</v>
      </c>
      <c r="E118" s="172">
        <v>1</v>
      </c>
      <c r="F118" s="172"/>
      <c r="G118" s="173"/>
      <c r="H118" s="173">
        <v>43993</v>
      </c>
      <c r="I118" s="391"/>
      <c r="J118" s="391"/>
      <c r="K118" s="174"/>
    </row>
    <row r="119" spans="1:11" ht="15" customHeight="1" x14ac:dyDescent="0.3">
      <c r="A119" s="248" t="s">
        <v>12</v>
      </c>
      <c r="B119" s="233" t="s">
        <v>660</v>
      </c>
      <c r="C119" s="170" t="s">
        <v>661</v>
      </c>
      <c r="D119" s="233" t="s">
        <v>7</v>
      </c>
      <c r="E119" s="172">
        <v>1</v>
      </c>
      <c r="F119" s="172"/>
      <c r="G119" s="173"/>
      <c r="H119" s="173">
        <v>43993</v>
      </c>
      <c r="I119" s="391"/>
      <c r="J119" s="391"/>
      <c r="K119" s="174"/>
    </row>
    <row r="120" spans="1:11" ht="15" customHeight="1" x14ac:dyDescent="0.3">
      <c r="A120" s="248" t="s">
        <v>12</v>
      </c>
      <c r="B120" s="233" t="s">
        <v>660</v>
      </c>
      <c r="C120" s="170" t="s">
        <v>676</v>
      </c>
      <c r="D120" s="233" t="s">
        <v>8</v>
      </c>
      <c r="E120" s="172">
        <v>2</v>
      </c>
      <c r="F120" s="172"/>
      <c r="G120" s="173"/>
      <c r="H120" s="173">
        <v>44002</v>
      </c>
      <c r="I120" s="391"/>
      <c r="J120" s="391"/>
      <c r="K120" s="174"/>
    </row>
    <row r="121" spans="1:11" ht="15" customHeight="1" x14ac:dyDescent="0.3">
      <c r="A121" s="248" t="s">
        <v>12</v>
      </c>
      <c r="B121" s="233" t="s">
        <v>660</v>
      </c>
      <c r="C121" s="170" t="s">
        <v>709</v>
      </c>
      <c r="D121" s="233" t="s">
        <v>8</v>
      </c>
      <c r="E121" s="172">
        <v>4</v>
      </c>
      <c r="F121" s="172"/>
      <c r="G121" s="173"/>
      <c r="H121" s="173">
        <v>43986</v>
      </c>
      <c r="I121" s="391"/>
      <c r="J121" s="391"/>
      <c r="K121" s="174"/>
    </row>
    <row r="122" spans="1:11" ht="15" customHeight="1" x14ac:dyDescent="0.3">
      <c r="A122" s="248" t="s">
        <v>12</v>
      </c>
      <c r="B122" s="233" t="s">
        <v>660</v>
      </c>
      <c r="C122" s="170" t="s">
        <v>703</v>
      </c>
      <c r="D122" s="233" t="s">
        <v>7</v>
      </c>
      <c r="E122" s="172">
        <v>1</v>
      </c>
      <c r="F122" s="172"/>
      <c r="G122" s="173"/>
      <c r="H122" s="173">
        <v>43996</v>
      </c>
      <c r="I122" s="391"/>
      <c r="J122" s="391"/>
      <c r="K122" s="174"/>
    </row>
    <row r="123" spans="1:11" ht="15" customHeight="1" x14ac:dyDescent="0.3">
      <c r="A123" s="248" t="s">
        <v>12</v>
      </c>
      <c r="B123" s="233" t="s">
        <v>660</v>
      </c>
      <c r="C123" s="170" t="s">
        <v>664</v>
      </c>
      <c r="D123" s="233" t="s">
        <v>8</v>
      </c>
      <c r="E123" s="172">
        <v>3</v>
      </c>
      <c r="F123" s="172"/>
      <c r="G123" s="173"/>
      <c r="H123" s="173">
        <v>43997</v>
      </c>
      <c r="I123" s="391"/>
      <c r="J123" s="391"/>
      <c r="K123" s="174"/>
    </row>
    <row r="124" spans="1:11" ht="15" customHeight="1" x14ac:dyDescent="0.3">
      <c r="A124" s="248" t="s">
        <v>12</v>
      </c>
      <c r="B124" s="233" t="s">
        <v>18</v>
      </c>
      <c r="C124" s="175" t="s">
        <v>212</v>
      </c>
      <c r="D124" s="233" t="s">
        <v>7</v>
      </c>
      <c r="E124" s="415">
        <v>4</v>
      </c>
      <c r="F124" s="415">
        <v>4</v>
      </c>
      <c r="G124" s="173">
        <v>43836</v>
      </c>
      <c r="H124" s="173">
        <v>43996</v>
      </c>
      <c r="I124" s="391"/>
      <c r="J124" s="391"/>
      <c r="K124" s="183" t="s">
        <v>842</v>
      </c>
    </row>
    <row r="125" spans="1:11" ht="15" customHeight="1" x14ac:dyDescent="0.3">
      <c r="A125" s="248" t="s">
        <v>12</v>
      </c>
      <c r="B125" s="233" t="s">
        <v>18</v>
      </c>
      <c r="C125" s="170" t="s">
        <v>283</v>
      </c>
      <c r="D125" s="233" t="s">
        <v>7</v>
      </c>
      <c r="E125" s="172">
        <v>2</v>
      </c>
      <c r="F125" s="172"/>
      <c r="G125" s="173"/>
      <c r="H125" s="173">
        <v>43991</v>
      </c>
      <c r="I125" s="391"/>
      <c r="J125" s="391"/>
      <c r="K125" s="174"/>
    </row>
    <row r="126" spans="1:11" ht="15" customHeight="1" x14ac:dyDescent="0.3">
      <c r="A126" s="248" t="s">
        <v>12</v>
      </c>
      <c r="B126" s="233" t="s">
        <v>18</v>
      </c>
      <c r="C126" s="170" t="s">
        <v>710</v>
      </c>
      <c r="D126" s="233" t="s">
        <v>7</v>
      </c>
      <c r="E126" s="172">
        <v>2</v>
      </c>
      <c r="F126" s="172"/>
      <c r="G126" s="173"/>
      <c r="H126" s="173">
        <v>43992</v>
      </c>
      <c r="I126" s="391"/>
      <c r="J126" s="391"/>
      <c r="K126" s="174"/>
    </row>
    <row r="127" spans="1:11" ht="15" customHeight="1" x14ac:dyDescent="0.3">
      <c r="A127" s="248" t="s">
        <v>12</v>
      </c>
      <c r="B127" s="233" t="s">
        <v>18</v>
      </c>
      <c r="C127" s="170" t="s">
        <v>722</v>
      </c>
      <c r="D127" s="233" t="s">
        <v>7</v>
      </c>
      <c r="E127" s="172"/>
      <c r="F127" s="172">
        <v>1</v>
      </c>
      <c r="G127" s="173"/>
      <c r="H127" s="173">
        <v>43990</v>
      </c>
      <c r="I127" s="391"/>
      <c r="J127" s="391"/>
      <c r="K127" s="174"/>
    </row>
    <row r="128" spans="1:11" ht="15" customHeight="1" x14ac:dyDescent="0.3">
      <c r="A128" s="248" t="s">
        <v>12</v>
      </c>
      <c r="B128" s="233" t="s">
        <v>18</v>
      </c>
      <c r="C128" s="170" t="s">
        <v>730</v>
      </c>
      <c r="D128" s="233" t="s">
        <v>6</v>
      </c>
      <c r="E128" s="172"/>
      <c r="F128" s="172">
        <v>1</v>
      </c>
      <c r="G128" s="173"/>
      <c r="H128" s="173">
        <v>43986</v>
      </c>
      <c r="I128" s="391"/>
      <c r="J128" s="391"/>
      <c r="K128" s="174"/>
    </row>
    <row r="129" spans="1:11" ht="15" customHeight="1" x14ac:dyDescent="0.3">
      <c r="A129" s="248" t="s">
        <v>12</v>
      </c>
      <c r="B129" s="233" t="s">
        <v>18</v>
      </c>
      <c r="C129" s="170" t="s">
        <v>659</v>
      </c>
      <c r="D129" s="233" t="s">
        <v>8</v>
      </c>
      <c r="E129" s="172">
        <v>1</v>
      </c>
      <c r="F129" s="172">
        <v>2</v>
      </c>
      <c r="G129" s="173"/>
      <c r="H129" s="173">
        <v>43991</v>
      </c>
      <c r="I129" s="391"/>
      <c r="J129" s="391"/>
      <c r="K129" s="174"/>
    </row>
    <row r="130" spans="1:11" ht="15" customHeight="1" x14ac:dyDescent="0.3">
      <c r="A130" s="248" t="s">
        <v>12</v>
      </c>
      <c r="B130" s="171" t="s">
        <v>673</v>
      </c>
      <c r="C130" s="177" t="s">
        <v>74</v>
      </c>
      <c r="D130" s="233" t="s">
        <v>7</v>
      </c>
      <c r="E130" s="172"/>
      <c r="F130" s="172">
        <v>2</v>
      </c>
      <c r="G130" s="173"/>
      <c r="H130" s="173">
        <v>43991</v>
      </c>
      <c r="I130" s="391"/>
      <c r="J130" s="391"/>
      <c r="K130" s="174"/>
    </row>
    <row r="131" spans="1:11" ht="15" customHeight="1" x14ac:dyDescent="0.3">
      <c r="A131" s="248" t="s">
        <v>12</v>
      </c>
      <c r="B131" s="171" t="s">
        <v>673</v>
      </c>
      <c r="C131" s="177" t="s">
        <v>674</v>
      </c>
      <c r="D131" s="233" t="s">
        <v>7</v>
      </c>
      <c r="E131" s="172">
        <v>1</v>
      </c>
      <c r="F131" s="172"/>
      <c r="G131" s="173"/>
      <c r="H131" s="173">
        <v>43999</v>
      </c>
      <c r="I131" s="391"/>
      <c r="J131" s="391"/>
      <c r="K131" s="174"/>
    </row>
    <row r="132" spans="1:11" ht="15" customHeight="1" x14ac:dyDescent="0.3">
      <c r="A132" s="248" t="s">
        <v>12</v>
      </c>
      <c r="B132" s="171" t="s">
        <v>673</v>
      </c>
      <c r="C132" s="177" t="s">
        <v>638</v>
      </c>
      <c r="D132" s="233" t="s">
        <v>7</v>
      </c>
      <c r="E132" s="172"/>
      <c r="F132" s="172">
        <v>1</v>
      </c>
      <c r="G132" s="173"/>
      <c r="H132" s="173">
        <v>43997</v>
      </c>
      <c r="I132" s="391"/>
      <c r="J132" s="391"/>
      <c r="K132" s="174"/>
    </row>
    <row r="133" spans="1:11" ht="15" customHeight="1" x14ac:dyDescent="0.3">
      <c r="A133" s="248" t="s">
        <v>12</v>
      </c>
      <c r="B133" s="171" t="s">
        <v>673</v>
      </c>
      <c r="C133" s="177" t="s">
        <v>694</v>
      </c>
      <c r="D133" s="233" t="s">
        <v>6</v>
      </c>
      <c r="E133" s="172"/>
      <c r="F133" s="172">
        <v>1</v>
      </c>
      <c r="G133" s="173"/>
      <c r="H133" s="173">
        <v>43995</v>
      </c>
      <c r="I133" s="391"/>
      <c r="J133" s="391"/>
      <c r="K133" s="174"/>
    </row>
    <row r="134" spans="1:11" ht="15" customHeight="1" thickBot="1" x14ac:dyDescent="0.35">
      <c r="A134" s="249" t="s">
        <v>12</v>
      </c>
      <c r="B134" s="178" t="s">
        <v>848</v>
      </c>
      <c r="C134" s="432" t="s">
        <v>851</v>
      </c>
      <c r="D134" s="178" t="s">
        <v>8</v>
      </c>
      <c r="E134" s="178">
        <v>650</v>
      </c>
      <c r="F134" s="178"/>
      <c r="G134" s="181">
        <v>43986</v>
      </c>
      <c r="H134" s="181">
        <v>43996</v>
      </c>
      <c r="I134" s="392"/>
      <c r="J134" s="392"/>
      <c r="K134" s="182" t="s">
        <v>852</v>
      </c>
    </row>
    <row r="135" spans="1:11" ht="15" customHeight="1" x14ac:dyDescent="0.3">
      <c r="A135" s="427" t="s">
        <v>26</v>
      </c>
      <c r="B135" s="259" t="s">
        <v>305</v>
      </c>
      <c r="C135" s="428" t="s">
        <v>306</v>
      </c>
      <c r="D135" s="259" t="s">
        <v>303</v>
      </c>
      <c r="E135" s="235">
        <v>1</v>
      </c>
      <c r="F135" s="235"/>
      <c r="G135" s="236">
        <v>43836</v>
      </c>
      <c r="H135" s="236">
        <v>44110</v>
      </c>
      <c r="I135" s="395">
        <f>SUM(E135:E161)</f>
        <v>690</v>
      </c>
      <c r="J135" s="395">
        <f>SUM(F135:F161)</f>
        <v>60</v>
      </c>
      <c r="K135" s="237"/>
    </row>
    <row r="136" spans="1:11" ht="15" customHeight="1" x14ac:dyDescent="0.3">
      <c r="A136" s="260" t="s">
        <v>26</v>
      </c>
      <c r="B136" s="171" t="s">
        <v>38</v>
      </c>
      <c r="C136" s="170" t="s">
        <v>144</v>
      </c>
      <c r="D136" s="171" t="s">
        <v>6</v>
      </c>
      <c r="E136" s="172">
        <v>11</v>
      </c>
      <c r="F136" s="172">
        <v>8</v>
      </c>
      <c r="G136" s="173">
        <v>43979</v>
      </c>
      <c r="H136" s="173">
        <v>43989</v>
      </c>
      <c r="I136" s="395"/>
      <c r="J136" s="395"/>
      <c r="K136" s="174"/>
    </row>
    <row r="137" spans="1:11" ht="15" customHeight="1" x14ac:dyDescent="0.3">
      <c r="A137" s="260" t="s">
        <v>26</v>
      </c>
      <c r="B137" s="171" t="s">
        <v>38</v>
      </c>
      <c r="C137" s="170" t="s">
        <v>75</v>
      </c>
      <c r="D137" s="171" t="s">
        <v>7</v>
      </c>
      <c r="E137" s="172">
        <f>33+28+25+27</f>
        <v>113</v>
      </c>
      <c r="F137" s="172">
        <v>8</v>
      </c>
      <c r="G137" s="173">
        <v>43979</v>
      </c>
      <c r="H137" s="173">
        <v>43989</v>
      </c>
      <c r="I137" s="395"/>
      <c r="J137" s="395"/>
      <c r="K137" s="174"/>
    </row>
    <row r="138" spans="1:11" ht="15" customHeight="1" x14ac:dyDescent="0.3">
      <c r="A138" s="260" t="s">
        <v>26</v>
      </c>
      <c r="B138" s="171" t="s">
        <v>28</v>
      </c>
      <c r="C138" s="175" t="s">
        <v>818</v>
      </c>
      <c r="D138" s="171" t="s">
        <v>6</v>
      </c>
      <c r="E138" s="315">
        <v>17</v>
      </c>
      <c r="F138" s="315">
        <v>4</v>
      </c>
      <c r="G138" s="173">
        <v>43986</v>
      </c>
      <c r="H138" s="173">
        <v>43999</v>
      </c>
      <c r="I138" s="395"/>
      <c r="J138" s="395"/>
      <c r="K138" s="174"/>
    </row>
    <row r="139" spans="1:11" ht="15" customHeight="1" x14ac:dyDescent="0.3">
      <c r="A139" s="260" t="s">
        <v>26</v>
      </c>
      <c r="B139" s="171" t="s">
        <v>28</v>
      </c>
      <c r="C139" s="175" t="s">
        <v>819</v>
      </c>
      <c r="D139" s="440" t="s">
        <v>6</v>
      </c>
      <c r="E139" s="315">
        <v>50</v>
      </c>
      <c r="F139" s="315">
        <v>3</v>
      </c>
      <c r="G139" s="173">
        <v>43984</v>
      </c>
      <c r="H139" s="173">
        <v>43994</v>
      </c>
      <c r="I139" s="395"/>
      <c r="J139" s="395"/>
      <c r="K139" s="174"/>
    </row>
    <row r="140" spans="1:11" ht="15" customHeight="1" x14ac:dyDescent="0.3">
      <c r="A140" s="260" t="s">
        <v>26</v>
      </c>
      <c r="B140" s="171" t="s">
        <v>28</v>
      </c>
      <c r="C140" s="175" t="s">
        <v>398</v>
      </c>
      <c r="D140" s="440" t="s">
        <v>7</v>
      </c>
      <c r="E140" s="185">
        <v>25</v>
      </c>
      <c r="F140" s="172">
        <v>2</v>
      </c>
      <c r="G140" s="173"/>
      <c r="H140" s="173"/>
      <c r="I140" s="395"/>
      <c r="J140" s="395"/>
      <c r="K140" s="187" t="s">
        <v>399</v>
      </c>
    </row>
    <row r="141" spans="1:11" ht="15" customHeight="1" x14ac:dyDescent="0.3">
      <c r="A141" s="260" t="s">
        <v>26</v>
      </c>
      <c r="B141" s="171" t="s">
        <v>28</v>
      </c>
      <c r="C141" s="175" t="s">
        <v>416</v>
      </c>
      <c r="D141" s="440"/>
      <c r="E141" s="185">
        <v>13</v>
      </c>
      <c r="F141" s="172"/>
      <c r="G141" s="173">
        <v>43983</v>
      </c>
      <c r="H141" s="173">
        <v>43996</v>
      </c>
      <c r="I141" s="395"/>
      <c r="J141" s="395"/>
      <c r="K141" s="174"/>
    </row>
    <row r="142" spans="1:11" ht="15" customHeight="1" x14ac:dyDescent="0.3">
      <c r="A142" s="260" t="s">
        <v>26</v>
      </c>
      <c r="B142" s="171" t="s">
        <v>33</v>
      </c>
      <c r="C142" s="170" t="s">
        <v>130</v>
      </c>
      <c r="D142" s="440" t="s">
        <v>6</v>
      </c>
      <c r="E142" s="172">
        <v>35</v>
      </c>
      <c r="F142" s="172">
        <v>4</v>
      </c>
      <c r="G142" s="173">
        <v>43979</v>
      </c>
      <c r="H142" s="173">
        <v>43989</v>
      </c>
      <c r="I142" s="395"/>
      <c r="J142" s="395"/>
      <c r="K142" s="174"/>
    </row>
    <row r="143" spans="1:11" ht="15" customHeight="1" x14ac:dyDescent="0.3">
      <c r="A143" s="260" t="s">
        <v>26</v>
      </c>
      <c r="B143" s="171" t="s">
        <v>33</v>
      </c>
      <c r="C143" s="170" t="s">
        <v>35</v>
      </c>
      <c r="D143" s="440" t="s">
        <v>8</v>
      </c>
      <c r="E143" s="172">
        <v>32</v>
      </c>
      <c r="F143" s="172">
        <v>5</v>
      </c>
      <c r="G143" s="173">
        <v>43979</v>
      </c>
      <c r="H143" s="173">
        <v>43990</v>
      </c>
      <c r="I143" s="395"/>
      <c r="J143" s="395"/>
      <c r="K143" s="174"/>
    </row>
    <row r="144" spans="1:11" ht="15" customHeight="1" x14ac:dyDescent="0.3">
      <c r="A144" s="260" t="s">
        <v>26</v>
      </c>
      <c r="B144" s="171" t="s">
        <v>33</v>
      </c>
      <c r="C144" s="170" t="s">
        <v>55</v>
      </c>
      <c r="D144" s="440" t="s">
        <v>8</v>
      </c>
      <c r="E144" s="172">
        <v>60</v>
      </c>
      <c r="F144" s="172">
        <v>5</v>
      </c>
      <c r="G144" s="173">
        <v>43979</v>
      </c>
      <c r="H144" s="173">
        <v>43989</v>
      </c>
      <c r="I144" s="395"/>
      <c r="J144" s="395"/>
      <c r="K144" s="174" t="s">
        <v>132</v>
      </c>
    </row>
    <row r="145" spans="1:11" ht="15" customHeight="1" x14ac:dyDescent="0.3">
      <c r="A145" s="260" t="s">
        <v>26</v>
      </c>
      <c r="B145" s="171" t="s">
        <v>307</v>
      </c>
      <c r="C145" s="291" t="s">
        <v>308</v>
      </c>
      <c r="D145" s="440" t="s">
        <v>303</v>
      </c>
      <c r="E145" s="172">
        <v>1</v>
      </c>
      <c r="F145" s="172"/>
      <c r="G145" s="173"/>
      <c r="H145" s="173"/>
      <c r="I145" s="395"/>
      <c r="J145" s="395"/>
      <c r="K145" s="174"/>
    </row>
    <row r="146" spans="1:11" ht="15" customHeight="1" x14ac:dyDescent="0.3">
      <c r="A146" s="260" t="s">
        <v>26</v>
      </c>
      <c r="B146" s="171" t="s">
        <v>56</v>
      </c>
      <c r="C146" s="170" t="s">
        <v>79</v>
      </c>
      <c r="D146" s="440" t="s">
        <v>8</v>
      </c>
      <c r="E146" s="172">
        <v>140</v>
      </c>
      <c r="F146" s="172">
        <v>10</v>
      </c>
      <c r="G146" s="173">
        <v>43981</v>
      </c>
      <c r="H146" s="173">
        <v>43995</v>
      </c>
      <c r="I146" s="395"/>
      <c r="J146" s="395"/>
      <c r="K146" s="174"/>
    </row>
    <row r="147" spans="1:11" ht="15" customHeight="1" x14ac:dyDescent="0.3">
      <c r="A147" s="260" t="s">
        <v>26</v>
      </c>
      <c r="B147" s="171" t="s">
        <v>309</v>
      </c>
      <c r="C147" s="291" t="s">
        <v>310</v>
      </c>
      <c r="D147" s="440" t="s">
        <v>303</v>
      </c>
      <c r="E147" s="172">
        <v>1</v>
      </c>
      <c r="F147" s="172"/>
      <c r="G147" s="173"/>
      <c r="H147" s="173">
        <v>44110</v>
      </c>
      <c r="I147" s="395"/>
      <c r="J147" s="395"/>
      <c r="K147" s="174"/>
    </row>
    <row r="148" spans="1:11" ht="15" customHeight="1" x14ac:dyDescent="0.3">
      <c r="A148" s="260" t="s">
        <v>26</v>
      </c>
      <c r="B148" s="171" t="s">
        <v>748</v>
      </c>
      <c r="C148" s="175" t="s">
        <v>767</v>
      </c>
      <c r="D148" s="440" t="s">
        <v>7</v>
      </c>
      <c r="E148" s="172">
        <v>4</v>
      </c>
      <c r="F148" s="172"/>
      <c r="G148" s="173">
        <v>43927</v>
      </c>
      <c r="H148" s="173"/>
      <c r="I148" s="395"/>
      <c r="J148" s="395"/>
      <c r="K148" s="174"/>
    </row>
    <row r="149" spans="1:11" ht="15" customHeight="1" x14ac:dyDescent="0.3">
      <c r="A149" s="260" t="s">
        <v>26</v>
      </c>
      <c r="B149" s="171" t="s">
        <v>617</v>
      </c>
      <c r="C149" s="175" t="s">
        <v>760</v>
      </c>
      <c r="D149" s="440" t="s">
        <v>8</v>
      </c>
      <c r="E149" s="172">
        <v>2</v>
      </c>
      <c r="F149" s="172"/>
      <c r="G149" s="173"/>
      <c r="H149" s="173"/>
      <c r="I149" s="395"/>
      <c r="J149" s="395"/>
      <c r="K149" s="174"/>
    </row>
    <row r="150" spans="1:11" ht="15" customHeight="1" x14ac:dyDescent="0.3">
      <c r="A150" s="260" t="s">
        <v>26</v>
      </c>
      <c r="B150" s="171" t="s">
        <v>617</v>
      </c>
      <c r="C150" s="175" t="s">
        <v>845</v>
      </c>
      <c r="D150" s="440" t="s">
        <v>7</v>
      </c>
      <c r="E150" s="172">
        <v>65</v>
      </c>
      <c r="F150" s="172"/>
      <c r="G150" s="173">
        <v>43985</v>
      </c>
      <c r="H150" s="173"/>
      <c r="I150" s="395"/>
      <c r="J150" s="395"/>
      <c r="K150" s="174"/>
    </row>
    <row r="151" spans="1:11" ht="15" customHeight="1" x14ac:dyDescent="0.3">
      <c r="A151" s="260" t="s">
        <v>26</v>
      </c>
      <c r="B151" s="171" t="s">
        <v>26</v>
      </c>
      <c r="C151" s="175" t="s">
        <v>111</v>
      </c>
      <c r="D151" s="440" t="s">
        <v>7</v>
      </c>
      <c r="E151" s="172">
        <v>2</v>
      </c>
      <c r="F151" s="172">
        <v>1</v>
      </c>
      <c r="G151" s="173">
        <v>43968</v>
      </c>
      <c r="H151" s="173">
        <v>43982</v>
      </c>
      <c r="I151" s="395"/>
      <c r="J151" s="395"/>
      <c r="K151" s="174"/>
    </row>
    <row r="152" spans="1:11" ht="15" customHeight="1" x14ac:dyDescent="0.3">
      <c r="A152" s="260" t="s">
        <v>26</v>
      </c>
      <c r="B152" s="171" t="s">
        <v>26</v>
      </c>
      <c r="C152" s="175" t="s">
        <v>214</v>
      </c>
      <c r="D152" s="440" t="s">
        <v>7</v>
      </c>
      <c r="E152" s="172">
        <v>2</v>
      </c>
      <c r="F152" s="172">
        <v>2</v>
      </c>
      <c r="G152" s="173">
        <v>43983</v>
      </c>
      <c r="H152" s="173">
        <v>43996</v>
      </c>
      <c r="I152" s="395"/>
      <c r="J152" s="395"/>
      <c r="K152" s="174"/>
    </row>
    <row r="153" spans="1:11" ht="15" customHeight="1" x14ac:dyDescent="0.3">
      <c r="A153" s="260" t="s">
        <v>26</v>
      </c>
      <c r="B153" s="171" t="s">
        <v>26</v>
      </c>
      <c r="C153" s="175" t="s">
        <v>839</v>
      </c>
      <c r="D153" s="440" t="s">
        <v>7</v>
      </c>
      <c r="E153" s="172">
        <v>1</v>
      </c>
      <c r="F153" s="172"/>
      <c r="G153" s="173"/>
      <c r="H153" s="173"/>
      <c r="I153" s="395"/>
      <c r="J153" s="395"/>
      <c r="K153" s="174"/>
    </row>
    <row r="154" spans="1:11" ht="15" customHeight="1" x14ac:dyDescent="0.3">
      <c r="A154" s="260" t="s">
        <v>26</v>
      </c>
      <c r="B154" s="171" t="s">
        <v>26</v>
      </c>
      <c r="C154" s="255" t="s">
        <v>623</v>
      </c>
      <c r="D154" s="440"/>
      <c r="E154" s="172"/>
      <c r="F154" s="172"/>
      <c r="G154" s="173"/>
      <c r="H154" s="173"/>
      <c r="I154" s="395"/>
      <c r="J154" s="395"/>
      <c r="K154" s="174"/>
    </row>
    <row r="155" spans="1:11" ht="15" customHeight="1" x14ac:dyDescent="0.3">
      <c r="A155" s="260" t="s">
        <v>26</v>
      </c>
      <c r="B155" s="171" t="s">
        <v>26</v>
      </c>
      <c r="C155" s="255" t="s">
        <v>624</v>
      </c>
      <c r="D155" s="171"/>
      <c r="E155" s="172"/>
      <c r="F155" s="172"/>
      <c r="G155" s="173"/>
      <c r="H155" s="173"/>
      <c r="I155" s="395"/>
      <c r="J155" s="395"/>
      <c r="K155" s="174"/>
    </row>
    <row r="156" spans="1:11" ht="15" customHeight="1" x14ac:dyDescent="0.3">
      <c r="A156" s="260" t="s">
        <v>26</v>
      </c>
      <c r="B156" s="171" t="s">
        <v>26</v>
      </c>
      <c r="C156" s="255" t="s">
        <v>625</v>
      </c>
      <c r="D156" s="171"/>
      <c r="E156" s="172"/>
      <c r="F156" s="172"/>
      <c r="G156" s="173"/>
      <c r="H156" s="173"/>
      <c r="I156" s="395"/>
      <c r="J156" s="395"/>
      <c r="K156" s="174"/>
    </row>
    <row r="157" spans="1:11" ht="15" customHeight="1" x14ac:dyDescent="0.3">
      <c r="A157" s="260" t="s">
        <v>26</v>
      </c>
      <c r="B157" s="171" t="s">
        <v>26</v>
      </c>
      <c r="C157" s="255" t="s">
        <v>626</v>
      </c>
      <c r="D157" s="171"/>
      <c r="E157" s="172"/>
      <c r="F157" s="172"/>
      <c r="G157" s="173"/>
      <c r="H157" s="173"/>
      <c r="I157" s="395"/>
      <c r="J157" s="395"/>
      <c r="K157" s="174"/>
    </row>
    <row r="158" spans="1:11" ht="15" customHeight="1" x14ac:dyDescent="0.3">
      <c r="A158" s="260" t="s">
        <v>26</v>
      </c>
      <c r="B158" s="171" t="s">
        <v>26</v>
      </c>
      <c r="C158" s="170" t="s">
        <v>76</v>
      </c>
      <c r="D158" s="171" t="s">
        <v>6</v>
      </c>
      <c r="E158" s="172">
        <v>20</v>
      </c>
      <c r="F158" s="172">
        <v>3</v>
      </c>
      <c r="G158" s="173">
        <v>43979</v>
      </c>
      <c r="H158" s="173"/>
      <c r="I158" s="395"/>
      <c r="J158" s="395"/>
      <c r="K158" s="174"/>
    </row>
    <row r="159" spans="1:11" ht="15" customHeight="1" x14ac:dyDescent="0.3">
      <c r="A159" s="260" t="s">
        <v>26</v>
      </c>
      <c r="B159" s="171" t="s">
        <v>26</v>
      </c>
      <c r="C159" s="170" t="s">
        <v>428</v>
      </c>
      <c r="D159" s="171" t="s">
        <v>7</v>
      </c>
      <c r="E159" s="172"/>
      <c r="F159" s="172"/>
      <c r="G159" s="173"/>
      <c r="H159" s="173"/>
      <c r="I159" s="395"/>
      <c r="J159" s="395"/>
      <c r="K159" s="174"/>
    </row>
    <row r="160" spans="1:11" ht="15" customHeight="1" x14ac:dyDescent="0.3">
      <c r="A160" s="260" t="s">
        <v>26</v>
      </c>
      <c r="B160" s="171" t="s">
        <v>26</v>
      </c>
      <c r="C160" s="170" t="s">
        <v>143</v>
      </c>
      <c r="D160" s="171" t="s">
        <v>7</v>
      </c>
      <c r="E160" s="185">
        <v>35</v>
      </c>
      <c r="F160" s="185"/>
      <c r="G160" s="173"/>
      <c r="H160" s="173"/>
      <c r="I160" s="395"/>
      <c r="J160" s="395"/>
      <c r="K160" s="187" t="s">
        <v>407</v>
      </c>
    </row>
    <row r="161" spans="1:11" ht="15" customHeight="1" thickBot="1" x14ac:dyDescent="0.35">
      <c r="A161" s="261" t="s">
        <v>26</v>
      </c>
      <c r="B161" s="178" t="s">
        <v>26</v>
      </c>
      <c r="C161" s="179" t="s">
        <v>274</v>
      </c>
      <c r="D161" s="178"/>
      <c r="E161" s="283">
        <v>60</v>
      </c>
      <c r="F161" s="283">
        <v>5</v>
      </c>
      <c r="G161" s="181"/>
      <c r="H161" s="181"/>
      <c r="I161" s="396"/>
      <c r="J161" s="396"/>
      <c r="K161" s="284" t="s">
        <v>408</v>
      </c>
    </row>
    <row r="162" spans="1:11" ht="15" customHeight="1" x14ac:dyDescent="0.3">
      <c r="A162" s="256" t="s">
        <v>14</v>
      </c>
      <c r="B162" s="257" t="s">
        <v>194</v>
      </c>
      <c r="C162" s="258" t="s">
        <v>418</v>
      </c>
      <c r="D162" s="259" t="s">
        <v>6</v>
      </c>
      <c r="E162" s="235">
        <v>60</v>
      </c>
      <c r="F162" s="235"/>
      <c r="G162" s="236">
        <v>43975</v>
      </c>
      <c r="H162" s="236">
        <v>43982</v>
      </c>
      <c r="I162" s="394">
        <f>SUM(E162:E278)</f>
        <v>4237</v>
      </c>
      <c r="J162" s="394">
        <f>SUM(F162:F278)</f>
        <v>671</v>
      </c>
      <c r="K162" s="237" t="s">
        <v>118</v>
      </c>
    </row>
    <row r="163" spans="1:11" ht="15" customHeight="1" x14ac:dyDescent="0.3">
      <c r="A163" s="247" t="s">
        <v>14</v>
      </c>
      <c r="B163" s="242" t="s">
        <v>194</v>
      </c>
      <c r="C163" s="170" t="s">
        <v>505</v>
      </c>
      <c r="D163" s="171" t="s">
        <v>7</v>
      </c>
      <c r="E163" s="172">
        <v>2</v>
      </c>
      <c r="F163" s="172">
        <v>3</v>
      </c>
      <c r="G163" s="186"/>
      <c r="H163" s="173"/>
      <c r="I163" s="391"/>
      <c r="J163" s="391"/>
      <c r="K163" s="174"/>
    </row>
    <row r="164" spans="1:11" ht="15" customHeight="1" x14ac:dyDescent="0.3">
      <c r="A164" s="247" t="s">
        <v>14</v>
      </c>
      <c r="B164" s="242" t="s">
        <v>194</v>
      </c>
      <c r="C164" s="170" t="s">
        <v>493</v>
      </c>
      <c r="D164" s="171" t="s">
        <v>7</v>
      </c>
      <c r="E164" s="172">
        <v>6</v>
      </c>
      <c r="F164" s="172">
        <v>1</v>
      </c>
      <c r="G164" s="186"/>
      <c r="H164" s="173"/>
      <c r="I164" s="391"/>
      <c r="J164" s="391"/>
      <c r="K164" s="174"/>
    </row>
    <row r="165" spans="1:11" ht="15" customHeight="1" x14ac:dyDescent="0.3">
      <c r="A165" s="247" t="s">
        <v>14</v>
      </c>
      <c r="B165" s="242" t="s">
        <v>194</v>
      </c>
      <c r="C165" s="170" t="s">
        <v>152</v>
      </c>
      <c r="D165" s="171" t="s">
        <v>7</v>
      </c>
      <c r="E165" s="172">
        <v>13</v>
      </c>
      <c r="F165" s="172">
        <v>1</v>
      </c>
      <c r="G165" s="173"/>
      <c r="H165" s="173"/>
      <c r="I165" s="391"/>
      <c r="J165" s="391"/>
      <c r="K165" s="174"/>
    </row>
    <row r="166" spans="1:11" ht="15" customHeight="1" x14ac:dyDescent="0.3">
      <c r="A166" s="247" t="s">
        <v>14</v>
      </c>
      <c r="B166" s="242" t="s">
        <v>194</v>
      </c>
      <c r="C166" s="170" t="s">
        <v>498</v>
      </c>
      <c r="D166" s="171" t="s">
        <v>7</v>
      </c>
      <c r="E166" s="172">
        <v>39</v>
      </c>
      <c r="F166" s="172">
        <v>20</v>
      </c>
      <c r="G166" s="186"/>
      <c r="H166" s="173"/>
      <c r="I166" s="391"/>
      <c r="J166" s="391"/>
      <c r="K166" s="174"/>
    </row>
    <row r="167" spans="1:11" ht="15" customHeight="1" x14ac:dyDescent="0.3">
      <c r="A167" s="247" t="s">
        <v>14</v>
      </c>
      <c r="B167" s="242" t="s">
        <v>194</v>
      </c>
      <c r="C167" s="170" t="s">
        <v>492</v>
      </c>
      <c r="D167" s="171" t="s">
        <v>7</v>
      </c>
      <c r="E167" s="172">
        <v>22</v>
      </c>
      <c r="F167" s="172">
        <v>7</v>
      </c>
      <c r="G167" s="186"/>
      <c r="H167" s="173"/>
      <c r="I167" s="391"/>
      <c r="J167" s="391"/>
      <c r="K167" s="174"/>
    </row>
    <row r="168" spans="1:11" ht="15" customHeight="1" x14ac:dyDescent="0.3">
      <c r="A168" s="247" t="s">
        <v>14</v>
      </c>
      <c r="B168" s="242" t="s">
        <v>194</v>
      </c>
      <c r="C168" s="170" t="s">
        <v>499</v>
      </c>
      <c r="D168" s="171" t="s">
        <v>6</v>
      </c>
      <c r="E168" s="172"/>
      <c r="F168" s="172">
        <v>1</v>
      </c>
      <c r="G168" s="186"/>
      <c r="H168" s="173"/>
      <c r="I168" s="391"/>
      <c r="J168" s="391"/>
      <c r="K168" s="174"/>
    </row>
    <row r="169" spans="1:11" ht="15" customHeight="1" x14ac:dyDescent="0.3">
      <c r="A169" s="247" t="s">
        <v>14</v>
      </c>
      <c r="B169" s="242" t="s">
        <v>194</v>
      </c>
      <c r="C169" s="170" t="s">
        <v>149</v>
      </c>
      <c r="D169" s="171" t="s">
        <v>7</v>
      </c>
      <c r="E169" s="172"/>
      <c r="F169" s="172">
        <v>1</v>
      </c>
      <c r="G169" s="173"/>
      <c r="H169" s="173"/>
      <c r="I169" s="391"/>
      <c r="J169" s="391"/>
      <c r="K169" s="174"/>
    </row>
    <row r="170" spans="1:11" ht="15" customHeight="1" x14ac:dyDescent="0.3">
      <c r="A170" s="247" t="s">
        <v>14</v>
      </c>
      <c r="B170" s="242" t="s">
        <v>194</v>
      </c>
      <c r="C170" s="170" t="s">
        <v>481</v>
      </c>
      <c r="D170" s="440" t="s">
        <v>8</v>
      </c>
      <c r="E170" s="172">
        <v>1</v>
      </c>
      <c r="F170" s="172">
        <v>2</v>
      </c>
      <c r="G170" s="173"/>
      <c r="H170" s="173"/>
      <c r="I170" s="391"/>
      <c r="J170" s="391"/>
      <c r="K170" s="174"/>
    </row>
    <row r="171" spans="1:11" ht="15" customHeight="1" x14ac:dyDescent="0.3">
      <c r="A171" s="247" t="s">
        <v>14</v>
      </c>
      <c r="B171" s="242" t="s">
        <v>194</v>
      </c>
      <c r="C171" s="175" t="s">
        <v>841</v>
      </c>
      <c r="D171" s="440" t="s">
        <v>7</v>
      </c>
      <c r="E171" s="172"/>
      <c r="F171" s="172">
        <v>1</v>
      </c>
      <c r="G171" s="173"/>
      <c r="H171" s="173"/>
      <c r="I171" s="391"/>
      <c r="J171" s="391"/>
      <c r="K171" s="174"/>
    </row>
    <row r="172" spans="1:11" ht="15" customHeight="1" x14ac:dyDescent="0.3">
      <c r="A172" s="247" t="s">
        <v>14</v>
      </c>
      <c r="B172" s="242" t="s">
        <v>194</v>
      </c>
      <c r="C172" s="170" t="s">
        <v>501</v>
      </c>
      <c r="D172" s="171" t="s">
        <v>8</v>
      </c>
      <c r="E172" s="172"/>
      <c r="F172" s="172">
        <v>2</v>
      </c>
      <c r="G172" s="186"/>
      <c r="H172" s="173"/>
      <c r="I172" s="391"/>
      <c r="J172" s="391"/>
      <c r="K172" s="174"/>
    </row>
    <row r="173" spans="1:11" ht="15" customHeight="1" x14ac:dyDescent="0.3">
      <c r="A173" s="247" t="s">
        <v>14</v>
      </c>
      <c r="B173" s="242" t="s">
        <v>194</v>
      </c>
      <c r="C173" s="170" t="s">
        <v>161</v>
      </c>
      <c r="D173" s="171" t="s">
        <v>7</v>
      </c>
      <c r="E173" s="172">
        <v>24</v>
      </c>
      <c r="F173" s="172">
        <v>1</v>
      </c>
      <c r="G173" s="173"/>
      <c r="H173" s="173"/>
      <c r="I173" s="391"/>
      <c r="J173" s="391"/>
      <c r="K173" s="174"/>
    </row>
    <row r="174" spans="1:11" ht="15" customHeight="1" x14ac:dyDescent="0.3">
      <c r="A174" s="247" t="s">
        <v>14</v>
      </c>
      <c r="B174" s="242" t="s">
        <v>194</v>
      </c>
      <c r="C174" s="170" t="s">
        <v>161</v>
      </c>
      <c r="D174" s="171" t="s">
        <v>297</v>
      </c>
      <c r="E174" s="172">
        <v>24</v>
      </c>
      <c r="F174" s="172">
        <v>1</v>
      </c>
      <c r="G174" s="186"/>
      <c r="H174" s="173"/>
      <c r="I174" s="391"/>
      <c r="J174" s="391"/>
      <c r="K174" s="174"/>
    </row>
    <row r="175" spans="1:11" ht="15" customHeight="1" x14ac:dyDescent="0.3">
      <c r="A175" s="247" t="s">
        <v>14</v>
      </c>
      <c r="B175" s="242" t="s">
        <v>194</v>
      </c>
      <c r="C175" s="170" t="s">
        <v>479</v>
      </c>
      <c r="D175" s="171" t="s">
        <v>8</v>
      </c>
      <c r="E175" s="172">
        <v>12</v>
      </c>
      <c r="F175" s="172"/>
      <c r="G175" s="173"/>
      <c r="H175" s="173"/>
      <c r="I175" s="391"/>
      <c r="J175" s="391"/>
      <c r="K175" s="174"/>
    </row>
    <row r="176" spans="1:11" ht="15" customHeight="1" x14ac:dyDescent="0.3">
      <c r="A176" s="247" t="s">
        <v>14</v>
      </c>
      <c r="B176" s="242" t="s">
        <v>194</v>
      </c>
      <c r="C176" s="170" t="s">
        <v>484</v>
      </c>
      <c r="D176" s="171" t="s">
        <v>7</v>
      </c>
      <c r="E176" s="172">
        <v>1</v>
      </c>
      <c r="F176" s="172"/>
      <c r="G176" s="186"/>
      <c r="H176" s="173"/>
      <c r="I176" s="391"/>
      <c r="J176" s="391"/>
      <c r="K176" s="174"/>
    </row>
    <row r="177" spans="1:11" ht="15" customHeight="1" x14ac:dyDescent="0.3">
      <c r="A177" s="247" t="s">
        <v>14</v>
      </c>
      <c r="B177" s="242" t="s">
        <v>194</v>
      </c>
      <c r="C177" s="170" t="s">
        <v>153</v>
      </c>
      <c r="D177" s="171" t="s">
        <v>7</v>
      </c>
      <c r="E177" s="172">
        <v>1</v>
      </c>
      <c r="F177" s="172"/>
      <c r="G177" s="173"/>
      <c r="H177" s="173"/>
      <c r="I177" s="391"/>
      <c r="J177" s="391"/>
      <c r="K177" s="174"/>
    </row>
    <row r="178" spans="1:11" ht="15" customHeight="1" x14ac:dyDescent="0.3">
      <c r="A178" s="247" t="s">
        <v>14</v>
      </c>
      <c r="B178" s="242" t="s">
        <v>194</v>
      </c>
      <c r="C178" s="170" t="s">
        <v>504</v>
      </c>
      <c r="D178" s="171" t="s">
        <v>6</v>
      </c>
      <c r="E178" s="172">
        <v>1</v>
      </c>
      <c r="F178" s="172"/>
      <c r="G178" s="186"/>
      <c r="H178" s="173"/>
      <c r="I178" s="391"/>
      <c r="J178" s="391"/>
      <c r="K178" s="174"/>
    </row>
    <row r="179" spans="1:11" ht="15" customHeight="1" x14ac:dyDescent="0.3">
      <c r="A179" s="247" t="s">
        <v>14</v>
      </c>
      <c r="B179" s="242" t="s">
        <v>194</v>
      </c>
      <c r="C179" s="170" t="s">
        <v>204</v>
      </c>
      <c r="D179" s="171" t="s">
        <v>6</v>
      </c>
      <c r="E179" s="172">
        <v>29</v>
      </c>
      <c r="F179" s="172">
        <v>6</v>
      </c>
      <c r="G179" s="186"/>
      <c r="H179" s="173"/>
      <c r="I179" s="391"/>
      <c r="J179" s="391"/>
      <c r="K179" s="174"/>
    </row>
    <row r="180" spans="1:11" ht="15" customHeight="1" x14ac:dyDescent="0.3">
      <c r="A180" s="247" t="s">
        <v>14</v>
      </c>
      <c r="B180" s="242" t="s">
        <v>194</v>
      </c>
      <c r="C180" s="170" t="s">
        <v>502</v>
      </c>
      <c r="D180" s="171" t="s">
        <v>6</v>
      </c>
      <c r="E180" s="172">
        <v>7</v>
      </c>
      <c r="F180" s="172">
        <v>3</v>
      </c>
      <c r="G180" s="186"/>
      <c r="H180" s="173"/>
      <c r="I180" s="391"/>
      <c r="J180" s="391"/>
      <c r="K180" s="174"/>
    </row>
    <row r="181" spans="1:11" ht="15" customHeight="1" x14ac:dyDescent="0.3">
      <c r="A181" s="247" t="s">
        <v>14</v>
      </c>
      <c r="B181" s="242" t="s">
        <v>194</v>
      </c>
      <c r="C181" s="170" t="s">
        <v>164</v>
      </c>
      <c r="D181" s="171" t="s">
        <v>6</v>
      </c>
      <c r="E181" s="172">
        <v>9</v>
      </c>
      <c r="F181" s="185">
        <v>8</v>
      </c>
      <c r="G181" s="173"/>
      <c r="H181" s="173"/>
      <c r="I181" s="391"/>
      <c r="J181" s="391"/>
      <c r="K181" s="174"/>
    </row>
    <row r="182" spans="1:11" ht="15" customHeight="1" x14ac:dyDescent="0.3">
      <c r="A182" s="247" t="s">
        <v>14</v>
      </c>
      <c r="B182" s="242" t="s">
        <v>194</v>
      </c>
      <c r="C182" s="170" t="s">
        <v>506</v>
      </c>
      <c r="D182" s="171" t="s">
        <v>6</v>
      </c>
      <c r="E182" s="172">
        <v>1</v>
      </c>
      <c r="F182" s="172"/>
      <c r="G182" s="186"/>
      <c r="H182" s="173"/>
      <c r="I182" s="391"/>
      <c r="J182" s="391"/>
      <c r="K182" s="174"/>
    </row>
    <row r="183" spans="1:11" ht="15" customHeight="1" x14ac:dyDescent="0.3">
      <c r="A183" s="247" t="s">
        <v>14</v>
      </c>
      <c r="B183" s="242" t="s">
        <v>194</v>
      </c>
      <c r="C183" s="170" t="s">
        <v>503</v>
      </c>
      <c r="D183" s="171" t="s">
        <v>6</v>
      </c>
      <c r="E183" s="172">
        <v>2</v>
      </c>
      <c r="F183" s="172">
        <v>1</v>
      </c>
      <c r="G183" s="186"/>
      <c r="H183" s="173"/>
      <c r="I183" s="391"/>
      <c r="J183" s="391"/>
      <c r="K183" s="174"/>
    </row>
    <row r="184" spans="1:11" ht="15" customHeight="1" x14ac:dyDescent="0.3">
      <c r="A184" s="247" t="s">
        <v>14</v>
      </c>
      <c r="B184" s="242" t="s">
        <v>194</v>
      </c>
      <c r="C184" s="170" t="s">
        <v>491</v>
      </c>
      <c r="D184" s="171" t="s">
        <v>7</v>
      </c>
      <c r="E184" s="172">
        <v>10</v>
      </c>
      <c r="F184" s="172"/>
      <c r="G184" s="186"/>
      <c r="H184" s="173"/>
      <c r="I184" s="391"/>
      <c r="J184" s="391"/>
      <c r="K184" s="174"/>
    </row>
    <row r="185" spans="1:11" ht="15" customHeight="1" x14ac:dyDescent="0.3">
      <c r="A185" s="247" t="s">
        <v>14</v>
      </c>
      <c r="B185" s="242" t="s">
        <v>194</v>
      </c>
      <c r="C185" s="170" t="s">
        <v>122</v>
      </c>
      <c r="D185" s="171" t="s">
        <v>8</v>
      </c>
      <c r="E185" s="172">
        <v>1066</v>
      </c>
      <c r="F185" s="172">
        <v>141</v>
      </c>
      <c r="G185" s="186">
        <v>43977</v>
      </c>
      <c r="H185" s="173">
        <v>43991</v>
      </c>
      <c r="I185" s="391"/>
      <c r="J185" s="391"/>
      <c r="K185" s="174"/>
    </row>
    <row r="186" spans="1:11" ht="15" customHeight="1" x14ac:dyDescent="0.3">
      <c r="A186" s="247" t="s">
        <v>14</v>
      </c>
      <c r="B186" s="242" t="s">
        <v>194</v>
      </c>
      <c r="C186" s="170" t="s">
        <v>146</v>
      </c>
      <c r="D186" s="171" t="s">
        <v>7</v>
      </c>
      <c r="E186" s="172">
        <v>3</v>
      </c>
      <c r="F186" s="172"/>
      <c r="G186" s="173"/>
      <c r="H186" s="173"/>
      <c r="I186" s="391"/>
      <c r="J186" s="391"/>
      <c r="K186" s="174"/>
    </row>
    <row r="187" spans="1:11" ht="15" customHeight="1" x14ac:dyDescent="0.3">
      <c r="A187" s="247" t="s">
        <v>14</v>
      </c>
      <c r="B187" s="242" t="s">
        <v>194</v>
      </c>
      <c r="C187" s="170" t="s">
        <v>83</v>
      </c>
      <c r="D187" s="171" t="s">
        <v>8</v>
      </c>
      <c r="E187" s="172">
        <v>378</v>
      </c>
      <c r="F187" s="172">
        <v>55</v>
      </c>
      <c r="G187" s="173"/>
      <c r="H187" s="173">
        <v>43992</v>
      </c>
      <c r="I187" s="391"/>
      <c r="J187" s="391"/>
      <c r="K187" s="174"/>
    </row>
    <row r="188" spans="1:11" ht="15" customHeight="1" x14ac:dyDescent="0.3">
      <c r="A188" s="247" t="s">
        <v>14</v>
      </c>
      <c r="B188" s="242" t="s">
        <v>194</v>
      </c>
      <c r="C188" s="170" t="s">
        <v>150</v>
      </c>
      <c r="D188" s="171" t="s">
        <v>7</v>
      </c>
      <c r="E188" s="172">
        <v>30</v>
      </c>
      <c r="F188" s="172"/>
      <c r="G188" s="173"/>
      <c r="H188" s="173"/>
      <c r="I188" s="391"/>
      <c r="J188" s="391"/>
      <c r="K188" s="174"/>
    </row>
    <row r="189" spans="1:11" ht="15" customHeight="1" x14ac:dyDescent="0.3">
      <c r="A189" s="247" t="s">
        <v>14</v>
      </c>
      <c r="B189" s="242" t="s">
        <v>194</v>
      </c>
      <c r="C189" s="170" t="s">
        <v>160</v>
      </c>
      <c r="D189" s="171" t="s">
        <v>7</v>
      </c>
      <c r="E189" s="172">
        <v>204</v>
      </c>
      <c r="F189" s="172">
        <v>35</v>
      </c>
      <c r="G189" s="173">
        <v>43836</v>
      </c>
      <c r="H189" s="173"/>
      <c r="I189" s="391"/>
      <c r="J189" s="391"/>
      <c r="K189" s="174"/>
    </row>
    <row r="190" spans="1:11" ht="15" customHeight="1" x14ac:dyDescent="0.3">
      <c r="A190" s="247" t="s">
        <v>14</v>
      </c>
      <c r="B190" s="242" t="s">
        <v>194</v>
      </c>
      <c r="C190" s="170" t="s">
        <v>482</v>
      </c>
      <c r="D190" s="171" t="s">
        <v>8</v>
      </c>
      <c r="E190" s="172">
        <v>1</v>
      </c>
      <c r="F190" s="172">
        <v>1</v>
      </c>
      <c r="G190" s="186"/>
      <c r="H190" s="173"/>
      <c r="I190" s="391"/>
      <c r="J190" s="391"/>
      <c r="K190" s="174"/>
    </row>
    <row r="191" spans="1:11" ht="15" customHeight="1" x14ac:dyDescent="0.3">
      <c r="A191" s="247" t="s">
        <v>14</v>
      </c>
      <c r="B191" s="242" t="s">
        <v>194</v>
      </c>
      <c r="C191" s="170" t="s">
        <v>145</v>
      </c>
      <c r="D191" s="171" t="s">
        <v>8</v>
      </c>
      <c r="E191" s="172">
        <v>27</v>
      </c>
      <c r="F191" s="172"/>
      <c r="G191" s="173"/>
      <c r="H191" s="173"/>
      <c r="I191" s="391"/>
      <c r="J191" s="391"/>
      <c r="K191" s="174"/>
    </row>
    <row r="192" spans="1:11" ht="15" customHeight="1" x14ac:dyDescent="0.3">
      <c r="A192" s="247" t="s">
        <v>14</v>
      </c>
      <c r="B192" s="242" t="s">
        <v>194</v>
      </c>
      <c r="C192" s="170" t="s">
        <v>494</v>
      </c>
      <c r="D192" s="171" t="s">
        <v>6</v>
      </c>
      <c r="E192" s="172">
        <v>1</v>
      </c>
      <c r="F192" s="172">
        <v>1</v>
      </c>
      <c r="G192" s="186"/>
      <c r="H192" s="173"/>
      <c r="I192" s="391"/>
      <c r="J192" s="391"/>
      <c r="K192" s="174"/>
    </row>
    <row r="193" spans="1:11" ht="15" customHeight="1" x14ac:dyDescent="0.3">
      <c r="A193" s="247" t="s">
        <v>14</v>
      </c>
      <c r="B193" s="242" t="s">
        <v>194</v>
      </c>
      <c r="C193" s="170" t="s">
        <v>497</v>
      </c>
      <c r="D193" s="171" t="s">
        <v>7</v>
      </c>
      <c r="E193" s="172"/>
      <c r="F193" s="172">
        <v>1</v>
      </c>
      <c r="G193" s="186"/>
      <c r="H193" s="173"/>
      <c r="I193" s="391"/>
      <c r="J193" s="391"/>
      <c r="K193" s="174"/>
    </row>
    <row r="194" spans="1:11" ht="15" customHeight="1" x14ac:dyDescent="0.3">
      <c r="A194" s="247" t="s">
        <v>14</v>
      </c>
      <c r="B194" s="242" t="s">
        <v>194</v>
      </c>
      <c r="C194" s="161" t="s">
        <v>480</v>
      </c>
      <c r="D194" s="171" t="s">
        <v>7</v>
      </c>
      <c r="E194" s="172">
        <v>3</v>
      </c>
      <c r="F194" s="172">
        <v>3</v>
      </c>
      <c r="G194" s="173"/>
      <c r="H194" s="173"/>
      <c r="I194" s="391"/>
      <c r="J194" s="391"/>
      <c r="K194" s="174"/>
    </row>
    <row r="195" spans="1:11" ht="15" customHeight="1" x14ac:dyDescent="0.3">
      <c r="A195" s="247" t="s">
        <v>14</v>
      </c>
      <c r="B195" s="242" t="s">
        <v>194</v>
      </c>
      <c r="C195" s="170" t="s">
        <v>466</v>
      </c>
      <c r="D195" s="171" t="s">
        <v>8</v>
      </c>
      <c r="E195" s="172">
        <v>130</v>
      </c>
      <c r="F195" s="172">
        <v>30</v>
      </c>
      <c r="G195" s="186">
        <v>43985</v>
      </c>
      <c r="H195" s="173"/>
      <c r="I195" s="391"/>
      <c r="J195" s="391"/>
      <c r="K195" s="174"/>
    </row>
    <row r="196" spans="1:11" ht="15" customHeight="1" x14ac:dyDescent="0.3">
      <c r="A196" s="247" t="s">
        <v>14</v>
      </c>
      <c r="B196" s="242" t="s">
        <v>194</v>
      </c>
      <c r="C196" s="291" t="s">
        <v>302</v>
      </c>
      <c r="D196" s="171" t="s">
        <v>303</v>
      </c>
      <c r="E196" s="172">
        <v>52</v>
      </c>
      <c r="F196" s="172">
        <f>41+45</f>
        <v>86</v>
      </c>
      <c r="G196" s="186" t="s">
        <v>304</v>
      </c>
      <c r="H196" s="173"/>
      <c r="I196" s="391"/>
      <c r="J196" s="391"/>
      <c r="K196" s="174"/>
    </row>
    <row r="197" spans="1:11" ht="15" customHeight="1" x14ac:dyDescent="0.3">
      <c r="A197" s="247" t="s">
        <v>14</v>
      </c>
      <c r="B197" s="242" t="s">
        <v>194</v>
      </c>
      <c r="C197" s="170" t="s">
        <v>514</v>
      </c>
      <c r="D197" s="171" t="s">
        <v>7</v>
      </c>
      <c r="E197" s="172"/>
      <c r="F197" s="172">
        <v>1</v>
      </c>
      <c r="G197" s="186"/>
      <c r="H197" s="173"/>
      <c r="I197" s="391"/>
      <c r="J197" s="391"/>
      <c r="K197" s="174"/>
    </row>
    <row r="198" spans="1:11" ht="15" customHeight="1" x14ac:dyDescent="0.3">
      <c r="A198" s="247" t="s">
        <v>14</v>
      </c>
      <c r="B198" s="242" t="s">
        <v>194</v>
      </c>
      <c r="C198" s="170" t="s">
        <v>154</v>
      </c>
      <c r="D198" s="171" t="s">
        <v>7</v>
      </c>
      <c r="E198" s="172">
        <v>4</v>
      </c>
      <c r="F198" s="172">
        <v>1</v>
      </c>
      <c r="G198" s="173"/>
      <c r="H198" s="173"/>
      <c r="I198" s="391"/>
      <c r="J198" s="391"/>
      <c r="K198" s="174"/>
    </row>
    <row r="199" spans="1:11" ht="15" customHeight="1" x14ac:dyDescent="0.3">
      <c r="A199" s="247" t="s">
        <v>14</v>
      </c>
      <c r="B199" s="242" t="s">
        <v>194</v>
      </c>
      <c r="C199" s="170" t="s">
        <v>510</v>
      </c>
      <c r="D199" s="171" t="s">
        <v>7</v>
      </c>
      <c r="E199" s="172">
        <v>2</v>
      </c>
      <c r="F199" s="172">
        <v>1</v>
      </c>
      <c r="G199" s="186"/>
      <c r="H199" s="173"/>
      <c r="I199" s="391"/>
      <c r="J199" s="391"/>
      <c r="K199" s="174"/>
    </row>
    <row r="200" spans="1:11" ht="15" customHeight="1" x14ac:dyDescent="0.3">
      <c r="A200" s="247" t="s">
        <v>14</v>
      </c>
      <c r="B200" s="242" t="s">
        <v>194</v>
      </c>
      <c r="C200" s="170" t="s">
        <v>508</v>
      </c>
      <c r="D200" s="171" t="s">
        <v>7</v>
      </c>
      <c r="E200" s="172">
        <v>6</v>
      </c>
      <c r="F200" s="172"/>
      <c r="G200" s="186"/>
      <c r="H200" s="173"/>
      <c r="I200" s="391"/>
      <c r="J200" s="391"/>
      <c r="K200" s="174"/>
    </row>
    <row r="201" spans="1:11" ht="15" customHeight="1" x14ac:dyDescent="0.3">
      <c r="A201" s="247" t="s">
        <v>14</v>
      </c>
      <c r="B201" s="242" t="s">
        <v>194</v>
      </c>
      <c r="C201" s="170" t="s">
        <v>509</v>
      </c>
      <c r="D201" s="171" t="s">
        <v>7</v>
      </c>
      <c r="E201" s="172">
        <v>1</v>
      </c>
      <c r="F201" s="172"/>
      <c r="G201" s="186"/>
      <c r="H201" s="173"/>
      <c r="I201" s="391"/>
      <c r="J201" s="391"/>
      <c r="K201" s="174"/>
    </row>
    <row r="202" spans="1:11" ht="15" customHeight="1" x14ac:dyDescent="0.3">
      <c r="A202" s="247" t="s">
        <v>14</v>
      </c>
      <c r="B202" s="242" t="s">
        <v>194</v>
      </c>
      <c r="C202" s="170" t="s">
        <v>511</v>
      </c>
      <c r="D202" s="171" t="s">
        <v>7</v>
      </c>
      <c r="E202" s="172"/>
      <c r="F202" s="172">
        <v>1</v>
      </c>
      <c r="G202" s="186"/>
      <c r="H202" s="173"/>
      <c r="I202" s="391"/>
      <c r="J202" s="391"/>
      <c r="K202" s="174"/>
    </row>
    <row r="203" spans="1:11" ht="15" customHeight="1" x14ac:dyDescent="0.3">
      <c r="A203" s="247" t="s">
        <v>14</v>
      </c>
      <c r="B203" s="242" t="s">
        <v>194</v>
      </c>
      <c r="C203" s="170" t="s">
        <v>488</v>
      </c>
      <c r="D203" s="171" t="s">
        <v>7</v>
      </c>
      <c r="E203" s="172">
        <v>19</v>
      </c>
      <c r="F203" s="172"/>
      <c r="G203" s="186"/>
      <c r="H203" s="173"/>
      <c r="I203" s="391"/>
      <c r="J203" s="391"/>
      <c r="K203" s="174"/>
    </row>
    <row r="204" spans="1:11" ht="15" customHeight="1" x14ac:dyDescent="0.3">
      <c r="A204" s="247" t="s">
        <v>14</v>
      </c>
      <c r="B204" s="242" t="s">
        <v>194</v>
      </c>
      <c r="C204" s="170" t="s">
        <v>500</v>
      </c>
      <c r="D204" s="171" t="s">
        <v>8</v>
      </c>
      <c r="E204" s="172">
        <v>8</v>
      </c>
      <c r="F204" s="172"/>
      <c r="G204" s="186"/>
      <c r="H204" s="173"/>
      <c r="I204" s="391"/>
      <c r="J204" s="391"/>
      <c r="K204" s="174"/>
    </row>
    <row r="205" spans="1:11" ht="15" customHeight="1" x14ac:dyDescent="0.3">
      <c r="A205" s="247" t="s">
        <v>14</v>
      </c>
      <c r="B205" s="242" t="s">
        <v>194</v>
      </c>
      <c r="C205" s="170" t="s">
        <v>490</v>
      </c>
      <c r="D205" s="171" t="s">
        <v>7</v>
      </c>
      <c r="E205" s="172">
        <v>6</v>
      </c>
      <c r="F205" s="172">
        <v>2</v>
      </c>
      <c r="G205" s="186"/>
      <c r="H205" s="173"/>
      <c r="I205" s="391"/>
      <c r="J205" s="391"/>
      <c r="K205" s="174"/>
    </row>
    <row r="206" spans="1:11" ht="15" customHeight="1" x14ac:dyDescent="0.3">
      <c r="A206" s="247" t="s">
        <v>14</v>
      </c>
      <c r="B206" s="242" t="s">
        <v>194</v>
      </c>
      <c r="C206" s="170" t="s">
        <v>513</v>
      </c>
      <c r="D206" s="171" t="s">
        <v>7</v>
      </c>
      <c r="E206" s="172">
        <v>3</v>
      </c>
      <c r="F206" s="172">
        <v>3</v>
      </c>
      <c r="G206" s="186"/>
      <c r="H206" s="173"/>
      <c r="I206" s="391"/>
      <c r="J206" s="391"/>
      <c r="K206" s="174"/>
    </row>
    <row r="207" spans="1:11" ht="15" customHeight="1" x14ac:dyDescent="0.3">
      <c r="A207" s="247" t="s">
        <v>14</v>
      </c>
      <c r="B207" s="242" t="s">
        <v>194</v>
      </c>
      <c r="C207" s="170" t="s">
        <v>486</v>
      </c>
      <c r="D207" s="171" t="s">
        <v>8</v>
      </c>
      <c r="E207" s="172">
        <v>4</v>
      </c>
      <c r="F207" s="172"/>
      <c r="G207" s="186"/>
      <c r="H207" s="173"/>
      <c r="I207" s="391"/>
      <c r="J207" s="391"/>
      <c r="K207" s="174"/>
    </row>
    <row r="208" spans="1:11" ht="15" customHeight="1" x14ac:dyDescent="0.3">
      <c r="A208" s="247" t="s">
        <v>14</v>
      </c>
      <c r="B208" s="242" t="s">
        <v>194</v>
      </c>
      <c r="C208" s="170" t="s">
        <v>512</v>
      </c>
      <c r="D208" s="171" t="s">
        <v>7</v>
      </c>
      <c r="E208" s="172">
        <v>1</v>
      </c>
      <c r="F208" s="172"/>
      <c r="G208" s="186"/>
      <c r="H208" s="173"/>
      <c r="I208" s="391"/>
      <c r="J208" s="391"/>
      <c r="K208" s="174"/>
    </row>
    <row r="209" spans="1:11" ht="15" customHeight="1" x14ac:dyDescent="0.3">
      <c r="A209" s="247" t="s">
        <v>14</v>
      </c>
      <c r="B209" s="242" t="s">
        <v>194</v>
      </c>
      <c r="C209" s="170" t="s">
        <v>496</v>
      </c>
      <c r="D209" s="171" t="s">
        <v>7</v>
      </c>
      <c r="E209" s="172">
        <v>4</v>
      </c>
      <c r="F209" s="172">
        <v>1</v>
      </c>
      <c r="G209" s="186"/>
      <c r="H209" s="173"/>
      <c r="I209" s="391"/>
      <c r="J209" s="391"/>
      <c r="K209" s="174"/>
    </row>
    <row r="210" spans="1:11" ht="15" customHeight="1" x14ac:dyDescent="0.3">
      <c r="A210" s="247" t="s">
        <v>14</v>
      </c>
      <c r="B210" s="242" t="s">
        <v>194</v>
      </c>
      <c r="C210" s="170" t="s">
        <v>92</v>
      </c>
      <c r="D210" s="171" t="s">
        <v>8</v>
      </c>
      <c r="E210" s="172">
        <v>2</v>
      </c>
      <c r="F210" s="172"/>
      <c r="G210" s="186"/>
      <c r="H210" s="173"/>
      <c r="I210" s="391"/>
      <c r="J210" s="391"/>
      <c r="K210" s="174"/>
    </row>
    <row r="211" spans="1:11" ht="15" customHeight="1" x14ac:dyDescent="0.3">
      <c r="A211" s="247" t="s">
        <v>14</v>
      </c>
      <c r="B211" s="242" t="s">
        <v>194</v>
      </c>
      <c r="C211" s="170" t="s">
        <v>151</v>
      </c>
      <c r="D211" s="171" t="s">
        <v>7</v>
      </c>
      <c r="E211" s="172">
        <v>12</v>
      </c>
      <c r="F211" s="172">
        <v>1</v>
      </c>
      <c r="G211" s="173"/>
      <c r="H211" s="173"/>
      <c r="I211" s="391"/>
      <c r="J211" s="391"/>
      <c r="K211" s="174"/>
    </row>
    <row r="212" spans="1:11" ht="15" customHeight="1" x14ac:dyDescent="0.3">
      <c r="A212" s="247" t="s">
        <v>14</v>
      </c>
      <c r="B212" s="242" t="s">
        <v>194</v>
      </c>
      <c r="C212" s="170" t="s">
        <v>425</v>
      </c>
      <c r="D212" s="171" t="s">
        <v>8</v>
      </c>
      <c r="E212" s="184">
        <v>360</v>
      </c>
      <c r="F212" s="184">
        <v>60</v>
      </c>
      <c r="G212" s="173"/>
      <c r="H212" s="173"/>
      <c r="I212" s="391"/>
      <c r="J212" s="391"/>
      <c r="K212" s="174"/>
    </row>
    <row r="213" spans="1:11" ht="15" customHeight="1" x14ac:dyDescent="0.3">
      <c r="A213" s="247" t="s">
        <v>14</v>
      </c>
      <c r="B213" s="242" t="s">
        <v>194</v>
      </c>
      <c r="C213" s="170" t="s">
        <v>163</v>
      </c>
      <c r="D213" s="440" t="s">
        <v>7</v>
      </c>
      <c r="E213" s="172">
        <v>75</v>
      </c>
      <c r="F213" s="172">
        <v>5</v>
      </c>
      <c r="G213" s="173">
        <v>43983</v>
      </c>
      <c r="H213" s="173"/>
      <c r="I213" s="391"/>
      <c r="J213" s="391"/>
      <c r="K213" s="174"/>
    </row>
    <row r="214" spans="1:11" ht="15" customHeight="1" x14ac:dyDescent="0.3">
      <c r="A214" s="247" t="s">
        <v>14</v>
      </c>
      <c r="B214" s="242" t="s">
        <v>194</v>
      </c>
      <c r="C214" s="175" t="s">
        <v>768</v>
      </c>
      <c r="D214" s="440" t="s">
        <v>8</v>
      </c>
      <c r="E214" s="172"/>
      <c r="F214" s="172">
        <v>1</v>
      </c>
      <c r="G214" s="173">
        <v>43986</v>
      </c>
      <c r="H214" s="173"/>
      <c r="I214" s="391"/>
      <c r="J214" s="391"/>
      <c r="K214" s="174"/>
    </row>
    <row r="215" spans="1:11" ht="15" customHeight="1" x14ac:dyDescent="0.3">
      <c r="A215" s="247" t="s">
        <v>14</v>
      </c>
      <c r="B215" s="242" t="s">
        <v>194</v>
      </c>
      <c r="C215" s="175" t="s">
        <v>758</v>
      </c>
      <c r="D215" s="440" t="s">
        <v>8</v>
      </c>
      <c r="E215" s="172">
        <v>9</v>
      </c>
      <c r="F215" s="172">
        <v>2</v>
      </c>
      <c r="G215" s="173"/>
      <c r="H215" s="173"/>
      <c r="I215" s="391"/>
      <c r="J215" s="391"/>
      <c r="K215" s="174"/>
    </row>
    <row r="216" spans="1:11" ht="15" customHeight="1" x14ac:dyDescent="0.3">
      <c r="A216" s="247" t="s">
        <v>14</v>
      </c>
      <c r="B216" s="242" t="s">
        <v>194</v>
      </c>
      <c r="C216" s="170" t="s">
        <v>296</v>
      </c>
      <c r="D216" s="440" t="s">
        <v>7</v>
      </c>
      <c r="E216" s="172">
        <v>454</v>
      </c>
      <c r="F216" s="172">
        <v>50</v>
      </c>
      <c r="G216" s="186">
        <v>43983</v>
      </c>
      <c r="H216" s="173"/>
      <c r="I216" s="391"/>
      <c r="J216" s="391"/>
      <c r="K216" s="174"/>
    </row>
    <row r="217" spans="1:11" ht="15" customHeight="1" x14ac:dyDescent="0.3">
      <c r="A217" s="247" t="s">
        <v>14</v>
      </c>
      <c r="B217" s="242" t="s">
        <v>194</v>
      </c>
      <c r="C217" s="170" t="s">
        <v>256</v>
      </c>
      <c r="D217" s="440" t="s">
        <v>7</v>
      </c>
      <c r="E217" s="172">
        <v>16</v>
      </c>
      <c r="F217" s="172"/>
      <c r="G217" s="173"/>
      <c r="H217" s="173"/>
      <c r="I217" s="391"/>
      <c r="J217" s="391"/>
      <c r="K217" s="174"/>
    </row>
    <row r="218" spans="1:11" ht="15" customHeight="1" x14ac:dyDescent="0.3">
      <c r="A218" s="247" t="s">
        <v>14</v>
      </c>
      <c r="B218" s="242" t="s">
        <v>194</v>
      </c>
      <c r="C218" s="170" t="s">
        <v>165</v>
      </c>
      <c r="D218" s="171" t="s">
        <v>8</v>
      </c>
      <c r="E218" s="172"/>
      <c r="F218" s="172">
        <v>1</v>
      </c>
      <c r="G218" s="173"/>
      <c r="H218" s="173"/>
      <c r="I218" s="391"/>
      <c r="J218" s="391"/>
      <c r="K218" s="174"/>
    </row>
    <row r="219" spans="1:11" ht="15" customHeight="1" x14ac:dyDescent="0.3">
      <c r="A219" s="247" t="s">
        <v>14</v>
      </c>
      <c r="B219" s="242" t="s">
        <v>194</v>
      </c>
      <c r="C219" s="170" t="s">
        <v>147</v>
      </c>
      <c r="D219" s="171" t="s">
        <v>7</v>
      </c>
      <c r="E219" s="172"/>
      <c r="F219" s="172">
        <v>1</v>
      </c>
      <c r="G219" s="173"/>
      <c r="H219" s="173"/>
      <c r="I219" s="391"/>
      <c r="J219" s="391"/>
      <c r="K219" s="174"/>
    </row>
    <row r="220" spans="1:11" ht="15" customHeight="1" x14ac:dyDescent="0.3">
      <c r="A220" s="247" t="s">
        <v>14</v>
      </c>
      <c r="B220" s="242" t="s">
        <v>194</v>
      </c>
      <c r="C220" s="170" t="s">
        <v>148</v>
      </c>
      <c r="D220" s="171" t="s">
        <v>7</v>
      </c>
      <c r="E220" s="172"/>
      <c r="F220" s="172">
        <v>1</v>
      </c>
      <c r="G220" s="173"/>
      <c r="H220" s="173"/>
      <c r="I220" s="391"/>
      <c r="J220" s="391"/>
      <c r="K220" s="174"/>
    </row>
    <row r="221" spans="1:11" ht="15" customHeight="1" x14ac:dyDescent="0.3">
      <c r="A221" s="247" t="s">
        <v>14</v>
      </c>
      <c r="B221" s="242" t="s">
        <v>194</v>
      </c>
      <c r="C221" s="170" t="s">
        <v>489</v>
      </c>
      <c r="D221" s="171" t="s">
        <v>7</v>
      </c>
      <c r="E221" s="172"/>
      <c r="F221" s="172">
        <v>2</v>
      </c>
      <c r="G221" s="186"/>
      <c r="H221" s="173"/>
      <c r="I221" s="391"/>
      <c r="J221" s="391"/>
      <c r="K221" s="174"/>
    </row>
    <row r="222" spans="1:11" ht="15" customHeight="1" x14ac:dyDescent="0.3">
      <c r="A222" s="247" t="s">
        <v>14</v>
      </c>
      <c r="B222" s="242" t="s">
        <v>194</v>
      </c>
      <c r="C222" s="170" t="s">
        <v>155</v>
      </c>
      <c r="D222" s="171" t="s">
        <v>7</v>
      </c>
      <c r="E222" s="172">
        <v>1</v>
      </c>
      <c r="F222" s="172"/>
      <c r="G222" s="173"/>
      <c r="H222" s="173"/>
      <c r="I222" s="391"/>
      <c r="J222" s="391"/>
      <c r="K222" s="174"/>
    </row>
    <row r="223" spans="1:11" ht="15" customHeight="1" x14ac:dyDescent="0.3">
      <c r="A223" s="247" t="s">
        <v>14</v>
      </c>
      <c r="B223" s="242" t="s">
        <v>194</v>
      </c>
      <c r="C223" s="170" t="s">
        <v>155</v>
      </c>
      <c r="D223" s="171" t="s">
        <v>7</v>
      </c>
      <c r="E223" s="172">
        <v>3</v>
      </c>
      <c r="F223" s="172">
        <v>1</v>
      </c>
      <c r="G223" s="186"/>
      <c r="H223" s="173"/>
      <c r="I223" s="391"/>
      <c r="J223" s="391"/>
      <c r="K223" s="174"/>
    </row>
    <row r="224" spans="1:11" ht="15" customHeight="1" x14ac:dyDescent="0.3">
      <c r="A224" s="247" t="s">
        <v>14</v>
      </c>
      <c r="B224" s="242" t="s">
        <v>194</v>
      </c>
      <c r="C224" s="170" t="s">
        <v>487</v>
      </c>
      <c r="D224" s="171" t="s">
        <v>7</v>
      </c>
      <c r="E224" s="172">
        <v>3</v>
      </c>
      <c r="F224" s="172"/>
      <c r="G224" s="186"/>
      <c r="H224" s="173"/>
      <c r="I224" s="391"/>
      <c r="J224" s="391"/>
      <c r="K224" s="174"/>
    </row>
    <row r="225" spans="1:11" ht="15" customHeight="1" x14ac:dyDescent="0.3">
      <c r="A225" s="247" t="s">
        <v>14</v>
      </c>
      <c r="B225" s="242" t="s">
        <v>194</v>
      </c>
      <c r="C225" s="170" t="s">
        <v>507</v>
      </c>
      <c r="D225" s="440" t="s">
        <v>8</v>
      </c>
      <c r="E225" s="441">
        <v>35</v>
      </c>
      <c r="F225" s="441"/>
      <c r="G225" s="186"/>
      <c r="H225" s="173"/>
      <c r="I225" s="391"/>
      <c r="J225" s="391"/>
      <c r="K225" s="174"/>
    </row>
    <row r="226" spans="1:11" ht="15" customHeight="1" x14ac:dyDescent="0.3">
      <c r="A226" s="247" t="s">
        <v>14</v>
      </c>
      <c r="B226" s="242" t="s">
        <v>194</v>
      </c>
      <c r="C226" s="170" t="s">
        <v>773</v>
      </c>
      <c r="D226" s="440" t="s">
        <v>7</v>
      </c>
      <c r="E226" s="441">
        <v>4</v>
      </c>
      <c r="F226" s="441">
        <v>1</v>
      </c>
      <c r="G226" s="173"/>
      <c r="H226" s="173"/>
      <c r="I226" s="391"/>
      <c r="J226" s="391"/>
      <c r="K226" s="174"/>
    </row>
    <row r="227" spans="1:11" ht="15" customHeight="1" x14ac:dyDescent="0.3">
      <c r="A227" s="247" t="s">
        <v>14</v>
      </c>
      <c r="B227" s="242" t="s">
        <v>194</v>
      </c>
      <c r="C227" s="175" t="s">
        <v>762</v>
      </c>
      <c r="D227" s="440" t="s">
        <v>7</v>
      </c>
      <c r="E227" s="441">
        <v>1</v>
      </c>
      <c r="F227" s="441">
        <v>1</v>
      </c>
      <c r="G227" s="173"/>
      <c r="H227" s="173"/>
      <c r="I227" s="391"/>
      <c r="J227" s="391"/>
      <c r="K227" s="174"/>
    </row>
    <row r="228" spans="1:11" ht="15" customHeight="1" x14ac:dyDescent="0.3">
      <c r="A228" s="247" t="s">
        <v>14</v>
      </c>
      <c r="B228" s="242" t="s">
        <v>194</v>
      </c>
      <c r="C228" s="170" t="s">
        <v>485</v>
      </c>
      <c r="D228" s="440" t="s">
        <v>8</v>
      </c>
      <c r="E228" s="441">
        <v>1</v>
      </c>
      <c r="F228" s="441"/>
      <c r="G228" s="186"/>
      <c r="H228" s="173"/>
      <c r="I228" s="391"/>
      <c r="J228" s="391"/>
      <c r="K228" s="174"/>
    </row>
    <row r="229" spans="1:11" ht="15" customHeight="1" x14ac:dyDescent="0.3">
      <c r="A229" s="247" t="s">
        <v>14</v>
      </c>
      <c r="B229" s="242" t="s">
        <v>194</v>
      </c>
      <c r="C229" s="170" t="s">
        <v>483</v>
      </c>
      <c r="D229" s="440" t="s">
        <v>8</v>
      </c>
      <c r="E229" s="441">
        <v>58</v>
      </c>
      <c r="F229" s="441">
        <v>8</v>
      </c>
      <c r="G229" s="186"/>
      <c r="H229" s="173"/>
      <c r="I229" s="391"/>
      <c r="J229" s="391"/>
      <c r="K229" s="174"/>
    </row>
    <row r="230" spans="1:11" ht="15" customHeight="1" x14ac:dyDescent="0.3">
      <c r="A230" s="247" t="s">
        <v>14</v>
      </c>
      <c r="B230" s="242" t="s">
        <v>194</v>
      </c>
      <c r="C230" s="170" t="s">
        <v>156</v>
      </c>
      <c r="D230" s="171" t="s">
        <v>7</v>
      </c>
      <c r="E230" s="172">
        <v>22</v>
      </c>
      <c r="F230" s="172"/>
      <c r="G230" s="173"/>
      <c r="H230" s="173"/>
      <c r="I230" s="391"/>
      <c r="J230" s="391"/>
      <c r="K230" s="174"/>
    </row>
    <row r="231" spans="1:11" ht="15" customHeight="1" x14ac:dyDescent="0.3">
      <c r="A231" s="247" t="s">
        <v>14</v>
      </c>
      <c r="B231" s="242" t="s">
        <v>194</v>
      </c>
      <c r="C231" s="170" t="s">
        <v>162</v>
      </c>
      <c r="D231" s="171" t="s">
        <v>7</v>
      </c>
      <c r="E231" s="172">
        <v>13</v>
      </c>
      <c r="F231" s="172">
        <v>1</v>
      </c>
      <c r="G231" s="173"/>
      <c r="H231" s="173"/>
      <c r="I231" s="391"/>
      <c r="J231" s="391"/>
      <c r="K231" s="174"/>
    </row>
    <row r="232" spans="1:11" ht="15" customHeight="1" x14ac:dyDescent="0.3">
      <c r="A232" s="247" t="s">
        <v>14</v>
      </c>
      <c r="B232" s="242" t="s">
        <v>194</v>
      </c>
      <c r="C232" s="170" t="s">
        <v>495</v>
      </c>
      <c r="D232" s="171" t="s">
        <v>7</v>
      </c>
      <c r="E232" s="172">
        <v>8</v>
      </c>
      <c r="F232" s="172"/>
      <c r="G232" s="186"/>
      <c r="H232" s="173"/>
      <c r="I232" s="391"/>
      <c r="J232" s="391"/>
      <c r="K232" s="174"/>
    </row>
    <row r="233" spans="1:11" ht="15" customHeight="1" x14ac:dyDescent="0.3">
      <c r="A233" s="247" t="s">
        <v>14</v>
      </c>
      <c r="B233" s="242" t="s">
        <v>193</v>
      </c>
      <c r="C233" s="170" t="s">
        <v>192</v>
      </c>
      <c r="D233" s="171" t="s">
        <v>7</v>
      </c>
      <c r="E233" s="172">
        <v>1</v>
      </c>
      <c r="F233" s="172"/>
      <c r="G233" s="186"/>
      <c r="H233" s="173"/>
      <c r="I233" s="391"/>
      <c r="J233" s="391"/>
      <c r="K233" s="174"/>
    </row>
    <row r="234" spans="1:11" ht="15" customHeight="1" x14ac:dyDescent="0.3">
      <c r="A234" s="247" t="s">
        <v>14</v>
      </c>
      <c r="B234" s="233" t="s">
        <v>193</v>
      </c>
      <c r="C234" s="170" t="s">
        <v>185</v>
      </c>
      <c r="D234" s="233" t="s">
        <v>7</v>
      </c>
      <c r="E234" s="185">
        <v>2</v>
      </c>
      <c r="F234" s="185">
        <v>2</v>
      </c>
      <c r="G234" s="186"/>
      <c r="H234" s="186"/>
      <c r="I234" s="391"/>
      <c r="J234" s="391"/>
      <c r="K234" s="174"/>
    </row>
    <row r="235" spans="1:11" ht="15" customHeight="1" x14ac:dyDescent="0.3">
      <c r="A235" s="247" t="s">
        <v>14</v>
      </c>
      <c r="B235" s="242" t="s">
        <v>68</v>
      </c>
      <c r="C235" s="170" t="s">
        <v>84</v>
      </c>
      <c r="D235" s="171" t="s">
        <v>6</v>
      </c>
      <c r="E235" s="172">
        <v>1</v>
      </c>
      <c r="F235" s="172"/>
      <c r="G235" s="186"/>
      <c r="H235" s="173"/>
      <c r="I235" s="391"/>
      <c r="J235" s="391"/>
      <c r="K235" s="271"/>
    </row>
    <row r="236" spans="1:11" ht="15" customHeight="1" x14ac:dyDescent="0.3">
      <c r="A236" s="247" t="s">
        <v>14</v>
      </c>
      <c r="B236" s="233" t="s">
        <v>66</v>
      </c>
      <c r="C236" s="192" t="s">
        <v>521</v>
      </c>
      <c r="D236" s="191" t="s">
        <v>8</v>
      </c>
      <c r="E236" s="193">
        <v>5</v>
      </c>
      <c r="F236" s="193">
        <v>2</v>
      </c>
      <c r="G236" s="194"/>
      <c r="H236" s="194"/>
      <c r="I236" s="391"/>
      <c r="J236" s="391"/>
      <c r="K236" s="171"/>
    </row>
    <row r="237" spans="1:11" ht="15" customHeight="1" x14ac:dyDescent="0.3">
      <c r="A237" s="247" t="s">
        <v>14</v>
      </c>
      <c r="B237" s="171" t="s">
        <v>157</v>
      </c>
      <c r="C237" s="170" t="s">
        <v>317</v>
      </c>
      <c r="D237" s="171" t="s">
        <v>7</v>
      </c>
      <c r="E237" s="185">
        <v>278</v>
      </c>
      <c r="F237" s="185">
        <v>35</v>
      </c>
      <c r="G237" s="186">
        <v>43983</v>
      </c>
      <c r="H237" s="173">
        <v>43992</v>
      </c>
      <c r="I237" s="391"/>
      <c r="J237" s="391"/>
      <c r="K237" s="174" t="s">
        <v>158</v>
      </c>
    </row>
    <row r="238" spans="1:11" ht="15" customHeight="1" x14ac:dyDescent="0.3">
      <c r="A238" s="247" t="s">
        <v>14</v>
      </c>
      <c r="B238" s="233" t="s">
        <v>157</v>
      </c>
      <c r="C238" s="192" t="s">
        <v>518</v>
      </c>
      <c r="D238" s="191" t="s">
        <v>8</v>
      </c>
      <c r="E238" s="193">
        <v>6</v>
      </c>
      <c r="F238" s="193"/>
      <c r="G238" s="194"/>
      <c r="H238" s="194"/>
      <c r="I238" s="391"/>
      <c r="J238" s="391"/>
      <c r="K238" s="174"/>
    </row>
    <row r="239" spans="1:11" ht="15" customHeight="1" x14ac:dyDescent="0.3">
      <c r="A239" s="247" t="s">
        <v>14</v>
      </c>
      <c r="B239" s="242" t="s">
        <v>535</v>
      </c>
      <c r="C239" s="170" t="s">
        <v>536</v>
      </c>
      <c r="D239" s="171" t="s">
        <v>6</v>
      </c>
      <c r="E239" s="172">
        <v>1</v>
      </c>
      <c r="F239" s="172"/>
      <c r="G239" s="186"/>
      <c r="H239" s="173"/>
      <c r="I239" s="391"/>
      <c r="J239" s="391"/>
      <c r="K239" s="174"/>
    </row>
    <row r="240" spans="1:11" ht="15" customHeight="1" x14ac:dyDescent="0.3">
      <c r="A240" s="247" t="s">
        <v>14</v>
      </c>
      <c r="B240" s="242" t="s">
        <v>168</v>
      </c>
      <c r="C240" s="170" t="s">
        <v>537</v>
      </c>
      <c r="D240" s="171" t="s">
        <v>6</v>
      </c>
      <c r="E240" s="172">
        <v>1</v>
      </c>
      <c r="F240" s="172"/>
      <c r="G240" s="186"/>
      <c r="H240" s="173"/>
      <c r="I240" s="391"/>
      <c r="J240" s="391"/>
      <c r="K240" s="174"/>
    </row>
    <row r="241" spans="1:11" ht="15" customHeight="1" x14ac:dyDescent="0.3">
      <c r="A241" s="247" t="s">
        <v>14</v>
      </c>
      <c r="B241" s="242" t="s">
        <v>168</v>
      </c>
      <c r="C241" s="170" t="s">
        <v>538</v>
      </c>
      <c r="D241" s="171" t="s">
        <v>6</v>
      </c>
      <c r="E241" s="172">
        <v>1</v>
      </c>
      <c r="F241" s="172"/>
      <c r="G241" s="186"/>
      <c r="H241" s="173"/>
      <c r="I241" s="391"/>
      <c r="J241" s="391"/>
      <c r="K241" s="174"/>
    </row>
    <row r="242" spans="1:11" ht="15" customHeight="1" x14ac:dyDescent="0.3">
      <c r="A242" s="247" t="s">
        <v>14</v>
      </c>
      <c r="B242" s="242" t="s">
        <v>168</v>
      </c>
      <c r="C242" s="170" t="s">
        <v>542</v>
      </c>
      <c r="D242" s="171" t="s">
        <v>6</v>
      </c>
      <c r="E242" s="172">
        <v>8</v>
      </c>
      <c r="F242" s="172"/>
      <c r="G242" s="186"/>
      <c r="H242" s="173"/>
      <c r="I242" s="391"/>
      <c r="J242" s="391"/>
      <c r="K242" s="174"/>
    </row>
    <row r="243" spans="1:11" ht="15" customHeight="1" x14ac:dyDescent="0.3">
      <c r="A243" s="247" t="s">
        <v>14</v>
      </c>
      <c r="B243" s="242" t="s">
        <v>168</v>
      </c>
      <c r="C243" s="170" t="s">
        <v>774</v>
      </c>
      <c r="D243" s="171" t="s">
        <v>7</v>
      </c>
      <c r="E243" s="172"/>
      <c r="F243" s="172">
        <v>1</v>
      </c>
      <c r="G243" s="186"/>
      <c r="H243" s="173"/>
      <c r="I243" s="391"/>
      <c r="J243" s="391"/>
      <c r="K243" s="174"/>
    </row>
    <row r="244" spans="1:11" ht="15" customHeight="1" x14ac:dyDescent="0.3">
      <c r="A244" s="247" t="s">
        <v>14</v>
      </c>
      <c r="B244" s="233" t="s">
        <v>168</v>
      </c>
      <c r="C244" s="170" t="s">
        <v>169</v>
      </c>
      <c r="D244" s="233" t="s">
        <v>8</v>
      </c>
      <c r="E244" s="185">
        <v>6</v>
      </c>
      <c r="F244" s="185"/>
      <c r="G244" s="186"/>
      <c r="H244" s="186"/>
      <c r="I244" s="391"/>
      <c r="J244" s="391"/>
      <c r="K244" s="174"/>
    </row>
    <row r="245" spans="1:11" ht="15" customHeight="1" x14ac:dyDescent="0.3">
      <c r="A245" s="247" t="s">
        <v>14</v>
      </c>
      <c r="B245" s="233" t="s">
        <v>168</v>
      </c>
      <c r="C245" s="170" t="s">
        <v>186</v>
      </c>
      <c r="D245" s="233" t="s">
        <v>7</v>
      </c>
      <c r="E245" s="185">
        <v>3</v>
      </c>
      <c r="F245" s="185">
        <v>1</v>
      </c>
      <c r="G245" s="186"/>
      <c r="H245" s="186"/>
      <c r="I245" s="391"/>
      <c r="J245" s="391"/>
      <c r="K245" s="174"/>
    </row>
    <row r="246" spans="1:11" ht="15" customHeight="1" x14ac:dyDescent="0.3">
      <c r="A246" s="247" t="s">
        <v>14</v>
      </c>
      <c r="B246" s="233" t="s">
        <v>188</v>
      </c>
      <c r="C246" s="170" t="s">
        <v>269</v>
      </c>
      <c r="D246" s="233" t="s">
        <v>7</v>
      </c>
      <c r="E246" s="185">
        <v>273</v>
      </c>
      <c r="F246" s="185">
        <f>26+14</f>
        <v>40</v>
      </c>
      <c r="G246" s="186">
        <v>43983</v>
      </c>
      <c r="H246" s="186"/>
      <c r="I246" s="391"/>
      <c r="J246" s="391"/>
      <c r="K246" s="174"/>
    </row>
    <row r="247" spans="1:11" ht="15" customHeight="1" x14ac:dyDescent="0.3">
      <c r="A247" s="247" t="s">
        <v>14</v>
      </c>
      <c r="B247" s="233" t="s">
        <v>205</v>
      </c>
      <c r="C247" s="170" t="s">
        <v>206</v>
      </c>
      <c r="D247" s="233" t="s">
        <v>7</v>
      </c>
      <c r="E247" s="185">
        <v>47</v>
      </c>
      <c r="F247" s="185">
        <v>6</v>
      </c>
      <c r="G247" s="186"/>
      <c r="H247" s="186"/>
      <c r="I247" s="391"/>
      <c r="J247" s="391"/>
      <c r="K247" s="174"/>
    </row>
    <row r="248" spans="1:11" ht="15" customHeight="1" x14ac:dyDescent="0.3">
      <c r="A248" s="247" t="s">
        <v>14</v>
      </c>
      <c r="B248" s="233" t="s">
        <v>205</v>
      </c>
      <c r="C248" s="192" t="s">
        <v>517</v>
      </c>
      <c r="D248" s="191" t="s">
        <v>7</v>
      </c>
      <c r="E248" s="193">
        <v>1</v>
      </c>
      <c r="F248" s="193"/>
      <c r="G248" s="194"/>
      <c r="H248" s="194"/>
      <c r="I248" s="391"/>
      <c r="J248" s="391"/>
      <c r="K248" s="174"/>
    </row>
    <row r="249" spans="1:11" ht="15" customHeight="1" x14ac:dyDescent="0.3">
      <c r="A249" s="247" t="s">
        <v>14</v>
      </c>
      <c r="B249" s="242" t="s">
        <v>67</v>
      </c>
      <c r="C249" s="170" t="s">
        <v>531</v>
      </c>
      <c r="D249" s="171" t="s">
        <v>6</v>
      </c>
      <c r="E249" s="172">
        <v>1</v>
      </c>
      <c r="F249" s="172"/>
      <c r="G249" s="186"/>
      <c r="H249" s="173"/>
      <c r="I249" s="391"/>
      <c r="J249" s="391"/>
      <c r="K249" s="174"/>
    </row>
    <row r="250" spans="1:11" ht="15" customHeight="1" x14ac:dyDescent="0.3">
      <c r="A250" s="247" t="s">
        <v>14</v>
      </c>
      <c r="B250" s="242" t="s">
        <v>316</v>
      </c>
      <c r="C250" s="170" t="s">
        <v>532</v>
      </c>
      <c r="D250" s="171" t="s">
        <v>6</v>
      </c>
      <c r="E250" s="172">
        <v>1</v>
      </c>
      <c r="F250" s="172"/>
      <c r="G250" s="186"/>
      <c r="H250" s="173"/>
      <c r="I250" s="391"/>
      <c r="J250" s="391"/>
      <c r="K250" s="174"/>
    </row>
    <row r="251" spans="1:11" ht="15" customHeight="1" x14ac:dyDescent="0.3">
      <c r="A251" s="247" t="s">
        <v>14</v>
      </c>
      <c r="B251" s="242" t="s">
        <v>316</v>
      </c>
      <c r="C251" s="170" t="s">
        <v>533</v>
      </c>
      <c r="D251" s="171" t="s">
        <v>6</v>
      </c>
      <c r="E251" s="172">
        <v>1</v>
      </c>
      <c r="F251" s="172"/>
      <c r="G251" s="186"/>
      <c r="H251" s="173"/>
      <c r="I251" s="391"/>
      <c r="J251" s="391"/>
      <c r="K251" s="174"/>
    </row>
    <row r="252" spans="1:11" ht="15" customHeight="1" x14ac:dyDescent="0.3">
      <c r="A252" s="247" t="s">
        <v>14</v>
      </c>
      <c r="B252" s="242" t="s">
        <v>316</v>
      </c>
      <c r="C252" s="170" t="s">
        <v>534</v>
      </c>
      <c r="D252" s="171" t="s">
        <v>6</v>
      </c>
      <c r="E252" s="172">
        <v>1</v>
      </c>
      <c r="F252" s="172"/>
      <c r="G252" s="186"/>
      <c r="H252" s="173"/>
      <c r="I252" s="391"/>
      <c r="J252" s="391"/>
      <c r="K252" s="174"/>
    </row>
    <row r="253" spans="1:11" ht="15" customHeight="1" x14ac:dyDescent="0.3">
      <c r="A253" s="247" t="s">
        <v>14</v>
      </c>
      <c r="B253" s="242" t="s">
        <v>67</v>
      </c>
      <c r="C253" s="170" t="s">
        <v>232</v>
      </c>
      <c r="D253" s="171" t="s">
        <v>7</v>
      </c>
      <c r="E253" s="172">
        <v>1</v>
      </c>
      <c r="F253" s="172">
        <v>1</v>
      </c>
      <c r="G253" s="186"/>
      <c r="H253" s="173"/>
      <c r="I253" s="391"/>
      <c r="J253" s="391"/>
      <c r="K253" s="174"/>
    </row>
    <row r="254" spans="1:11" ht="15" customHeight="1" x14ac:dyDescent="0.3">
      <c r="A254" s="247" t="s">
        <v>14</v>
      </c>
      <c r="B254" s="242" t="s">
        <v>67</v>
      </c>
      <c r="C254" s="170" t="s">
        <v>524</v>
      </c>
      <c r="D254" s="171" t="s">
        <v>7</v>
      </c>
      <c r="E254" s="172">
        <v>1</v>
      </c>
      <c r="F254" s="172"/>
      <c r="G254" s="186"/>
      <c r="H254" s="173"/>
      <c r="I254" s="391"/>
      <c r="J254" s="391"/>
      <c r="K254" s="174"/>
    </row>
    <row r="255" spans="1:11" ht="15" customHeight="1" x14ac:dyDescent="0.3">
      <c r="A255" s="247" t="s">
        <v>14</v>
      </c>
      <c r="B255" s="242" t="s">
        <v>67</v>
      </c>
      <c r="C255" s="170" t="s">
        <v>525</v>
      </c>
      <c r="D255" s="440" t="s">
        <v>7</v>
      </c>
      <c r="E255" s="172">
        <v>3</v>
      </c>
      <c r="F255" s="172"/>
      <c r="G255" s="186"/>
      <c r="H255" s="173"/>
      <c r="I255" s="391"/>
      <c r="J255" s="391"/>
      <c r="K255" s="174"/>
    </row>
    <row r="256" spans="1:11" ht="15" customHeight="1" x14ac:dyDescent="0.3">
      <c r="A256" s="247" t="s">
        <v>14</v>
      </c>
      <c r="B256" s="242" t="s">
        <v>67</v>
      </c>
      <c r="C256" s="170" t="s">
        <v>526</v>
      </c>
      <c r="D256" s="440" t="s">
        <v>7</v>
      </c>
      <c r="E256" s="172"/>
      <c r="F256" s="172">
        <v>1</v>
      </c>
      <c r="G256" s="186"/>
      <c r="H256" s="173"/>
      <c r="I256" s="391"/>
      <c r="J256" s="391"/>
      <c r="K256" s="174"/>
    </row>
    <row r="257" spans="1:11" ht="15" customHeight="1" x14ac:dyDescent="0.3">
      <c r="A257" s="247" t="s">
        <v>14</v>
      </c>
      <c r="B257" s="233" t="s">
        <v>316</v>
      </c>
      <c r="C257" s="192" t="s">
        <v>519</v>
      </c>
      <c r="D257" s="442" t="s">
        <v>8</v>
      </c>
      <c r="E257" s="193">
        <v>3</v>
      </c>
      <c r="F257" s="193"/>
      <c r="G257" s="194"/>
      <c r="H257" s="194"/>
      <c r="I257" s="391"/>
      <c r="J257" s="391"/>
      <c r="K257" s="174"/>
    </row>
    <row r="258" spans="1:11" ht="15" customHeight="1" x14ac:dyDescent="0.3">
      <c r="A258" s="247" t="s">
        <v>14</v>
      </c>
      <c r="B258" s="233" t="s">
        <v>67</v>
      </c>
      <c r="C258" s="170" t="s">
        <v>520</v>
      </c>
      <c r="D258" s="440" t="s">
        <v>8</v>
      </c>
      <c r="E258" s="185">
        <v>1</v>
      </c>
      <c r="F258" s="185"/>
      <c r="G258" s="186"/>
      <c r="H258" s="186"/>
      <c r="I258" s="391"/>
      <c r="J258" s="391"/>
      <c r="K258" s="174"/>
    </row>
    <row r="259" spans="1:11" ht="15" customHeight="1" x14ac:dyDescent="0.3">
      <c r="A259" s="247" t="s">
        <v>14</v>
      </c>
      <c r="B259" s="233" t="s">
        <v>67</v>
      </c>
      <c r="C259" s="170" t="s">
        <v>146</v>
      </c>
      <c r="D259" s="440" t="s">
        <v>7</v>
      </c>
      <c r="E259" s="185">
        <v>3</v>
      </c>
      <c r="F259" s="185"/>
      <c r="G259" s="186"/>
      <c r="H259" s="186"/>
      <c r="I259" s="391"/>
      <c r="J259" s="391"/>
      <c r="K259" s="174"/>
    </row>
    <row r="260" spans="1:11" ht="15" customHeight="1" x14ac:dyDescent="0.3">
      <c r="A260" s="247" t="s">
        <v>14</v>
      </c>
      <c r="B260" s="233" t="s">
        <v>67</v>
      </c>
      <c r="C260" s="170" t="s">
        <v>523</v>
      </c>
      <c r="D260" s="440" t="s">
        <v>7</v>
      </c>
      <c r="E260" s="185">
        <v>2</v>
      </c>
      <c r="F260" s="185"/>
      <c r="G260" s="186"/>
      <c r="H260" s="186"/>
      <c r="I260" s="391"/>
      <c r="J260" s="391"/>
      <c r="K260" s="174"/>
    </row>
    <row r="261" spans="1:11" ht="15" customHeight="1" x14ac:dyDescent="0.3">
      <c r="A261" s="247" t="s">
        <v>14</v>
      </c>
      <c r="B261" s="233" t="s">
        <v>217</v>
      </c>
      <c r="C261" s="175" t="s">
        <v>218</v>
      </c>
      <c r="D261" s="440" t="s">
        <v>7</v>
      </c>
      <c r="E261" s="185">
        <v>103</v>
      </c>
      <c r="F261" s="185">
        <v>2</v>
      </c>
      <c r="G261" s="186">
        <v>43983</v>
      </c>
      <c r="H261" s="186"/>
      <c r="I261" s="391"/>
      <c r="J261" s="391"/>
      <c r="K261" s="174"/>
    </row>
    <row r="262" spans="1:11" ht="15" customHeight="1" x14ac:dyDescent="0.3">
      <c r="A262" s="247" t="s">
        <v>14</v>
      </c>
      <c r="B262" s="233" t="s">
        <v>217</v>
      </c>
      <c r="C262" s="175" t="s">
        <v>840</v>
      </c>
      <c r="D262" s="440" t="s">
        <v>8</v>
      </c>
      <c r="E262" s="185">
        <v>4</v>
      </c>
      <c r="F262" s="185"/>
      <c r="G262" s="186"/>
      <c r="H262" s="186"/>
      <c r="I262" s="391"/>
      <c r="J262" s="391"/>
      <c r="K262" s="174"/>
    </row>
    <row r="263" spans="1:11" ht="15" customHeight="1" x14ac:dyDescent="0.3">
      <c r="A263" s="247" t="s">
        <v>14</v>
      </c>
      <c r="B263" s="233" t="s">
        <v>217</v>
      </c>
      <c r="C263" s="175" t="s">
        <v>759</v>
      </c>
      <c r="D263" s="440" t="s">
        <v>7</v>
      </c>
      <c r="E263" s="185">
        <v>1</v>
      </c>
      <c r="F263" s="185"/>
      <c r="G263" s="186"/>
      <c r="H263" s="186"/>
      <c r="I263" s="391"/>
      <c r="J263" s="391"/>
      <c r="K263" s="174"/>
    </row>
    <row r="264" spans="1:11" ht="15" customHeight="1" x14ac:dyDescent="0.3">
      <c r="A264" s="247" t="s">
        <v>14</v>
      </c>
      <c r="B264" s="233" t="s">
        <v>183</v>
      </c>
      <c r="C264" s="170" t="s">
        <v>515</v>
      </c>
      <c r="D264" s="440" t="s">
        <v>8</v>
      </c>
      <c r="E264" s="185">
        <v>13</v>
      </c>
      <c r="F264" s="185"/>
      <c r="G264" s="186"/>
      <c r="H264" s="186"/>
      <c r="I264" s="391"/>
      <c r="J264" s="391"/>
      <c r="K264" s="174"/>
    </row>
    <row r="265" spans="1:11" ht="15" customHeight="1" x14ac:dyDescent="0.3">
      <c r="A265" s="247" t="s">
        <v>14</v>
      </c>
      <c r="B265" s="233" t="s">
        <v>183</v>
      </c>
      <c r="C265" s="170" t="s">
        <v>184</v>
      </c>
      <c r="D265" s="440" t="s">
        <v>8</v>
      </c>
      <c r="E265" s="185">
        <v>4</v>
      </c>
      <c r="F265" s="185"/>
      <c r="G265" s="186"/>
      <c r="H265" s="186"/>
      <c r="I265" s="391"/>
      <c r="J265" s="391"/>
      <c r="K265" s="174"/>
    </row>
    <row r="266" spans="1:11" ht="15" customHeight="1" x14ac:dyDescent="0.3">
      <c r="A266" s="247" t="s">
        <v>14</v>
      </c>
      <c r="B266" s="233" t="s">
        <v>183</v>
      </c>
      <c r="C266" s="189" t="s">
        <v>516</v>
      </c>
      <c r="D266" s="440" t="s">
        <v>8</v>
      </c>
      <c r="E266" s="185">
        <v>13</v>
      </c>
      <c r="F266" s="185"/>
      <c r="G266" s="186"/>
      <c r="H266" s="186"/>
      <c r="I266" s="391"/>
      <c r="J266" s="391"/>
      <c r="K266" s="174"/>
    </row>
    <row r="267" spans="1:11" ht="15" customHeight="1" x14ac:dyDescent="0.3">
      <c r="A267" s="247" t="s">
        <v>14</v>
      </c>
      <c r="B267" s="233" t="s">
        <v>183</v>
      </c>
      <c r="C267" s="170" t="s">
        <v>187</v>
      </c>
      <c r="D267" s="440" t="s">
        <v>7</v>
      </c>
      <c r="E267" s="185">
        <v>3</v>
      </c>
      <c r="F267" s="185"/>
      <c r="G267" s="186"/>
      <c r="H267" s="186"/>
      <c r="I267" s="391"/>
      <c r="J267" s="391"/>
      <c r="K267" s="174"/>
    </row>
    <row r="268" spans="1:11" ht="15" customHeight="1" x14ac:dyDescent="0.3">
      <c r="A268" s="247" t="s">
        <v>14</v>
      </c>
      <c r="B268" s="233" t="s">
        <v>183</v>
      </c>
      <c r="C268" s="192" t="s">
        <v>522</v>
      </c>
      <c r="D268" s="442" t="s">
        <v>8</v>
      </c>
      <c r="E268" s="193">
        <v>17</v>
      </c>
      <c r="F268" s="193">
        <v>6</v>
      </c>
      <c r="G268" s="194"/>
      <c r="H268" s="194"/>
      <c r="I268" s="391"/>
      <c r="J268" s="391"/>
      <c r="K268" s="174"/>
    </row>
    <row r="269" spans="1:11" ht="15" customHeight="1" x14ac:dyDescent="0.3">
      <c r="A269" s="247" t="s">
        <v>14</v>
      </c>
      <c r="B269" s="242" t="s">
        <v>527</v>
      </c>
      <c r="C269" s="170" t="s">
        <v>528</v>
      </c>
      <c r="D269" s="440" t="s">
        <v>7</v>
      </c>
      <c r="E269" s="172"/>
      <c r="F269" s="172">
        <v>2</v>
      </c>
      <c r="G269" s="186"/>
      <c r="H269" s="173"/>
      <c r="I269" s="391"/>
      <c r="J269" s="391"/>
      <c r="K269" s="174"/>
    </row>
    <row r="270" spans="1:11" ht="15" customHeight="1" x14ac:dyDescent="0.3">
      <c r="A270" s="247" t="s">
        <v>14</v>
      </c>
      <c r="B270" s="242" t="s">
        <v>527</v>
      </c>
      <c r="C270" s="170" t="s">
        <v>529</v>
      </c>
      <c r="D270" s="440" t="s">
        <v>6</v>
      </c>
      <c r="E270" s="172">
        <v>1</v>
      </c>
      <c r="F270" s="172"/>
      <c r="G270" s="186"/>
      <c r="H270" s="173"/>
      <c r="I270" s="391"/>
      <c r="J270" s="391"/>
      <c r="K270" s="174"/>
    </row>
    <row r="271" spans="1:11" ht="15" customHeight="1" x14ac:dyDescent="0.3">
      <c r="A271" s="247" t="s">
        <v>14</v>
      </c>
      <c r="B271" s="242" t="s">
        <v>527</v>
      </c>
      <c r="C271" s="170" t="s">
        <v>530</v>
      </c>
      <c r="D271" s="440" t="s">
        <v>6</v>
      </c>
      <c r="E271" s="172">
        <v>1</v>
      </c>
      <c r="F271" s="172"/>
      <c r="G271" s="186"/>
      <c r="H271" s="173"/>
      <c r="I271" s="391"/>
      <c r="J271" s="391"/>
      <c r="K271" s="174"/>
    </row>
    <row r="272" spans="1:11" ht="15" customHeight="1" x14ac:dyDescent="0.3">
      <c r="A272" s="247" t="s">
        <v>14</v>
      </c>
      <c r="B272" s="242" t="s">
        <v>775</v>
      </c>
      <c r="C272" s="291" t="s">
        <v>778</v>
      </c>
      <c r="D272" s="440" t="s">
        <v>8</v>
      </c>
      <c r="E272" s="172">
        <v>121</v>
      </c>
      <c r="F272" s="172">
        <v>10</v>
      </c>
      <c r="G272" s="186">
        <v>43986</v>
      </c>
      <c r="H272" s="173"/>
      <c r="I272" s="391"/>
      <c r="J272" s="391"/>
      <c r="K272" s="174"/>
    </row>
    <row r="273" spans="1:11" ht="15" customHeight="1" x14ac:dyDescent="0.3">
      <c r="A273" s="247" t="s">
        <v>14</v>
      </c>
      <c r="B273" s="242" t="s">
        <v>543</v>
      </c>
      <c r="C273" s="170" t="s">
        <v>540</v>
      </c>
      <c r="D273" s="440" t="s">
        <v>6</v>
      </c>
      <c r="E273" s="172">
        <v>4</v>
      </c>
      <c r="F273" s="172"/>
      <c r="G273" s="186"/>
      <c r="H273" s="173"/>
      <c r="I273" s="391"/>
      <c r="J273" s="391"/>
      <c r="K273" s="174"/>
    </row>
    <row r="274" spans="1:11" ht="15" customHeight="1" x14ac:dyDescent="0.3">
      <c r="A274" s="247" t="s">
        <v>14</v>
      </c>
      <c r="B274" s="233" t="s">
        <v>189</v>
      </c>
      <c r="C274" s="170" t="s">
        <v>190</v>
      </c>
      <c r="D274" s="440" t="s">
        <v>6</v>
      </c>
      <c r="E274" s="185">
        <v>1</v>
      </c>
      <c r="F274" s="185"/>
      <c r="G274" s="186"/>
      <c r="H274" s="186"/>
      <c r="I274" s="391"/>
      <c r="J274" s="391"/>
      <c r="K274" s="174"/>
    </row>
    <row r="275" spans="1:11" ht="15" customHeight="1" x14ac:dyDescent="0.3">
      <c r="A275" s="247" t="s">
        <v>14</v>
      </c>
      <c r="B275" s="233" t="s">
        <v>414</v>
      </c>
      <c r="C275" s="175" t="s">
        <v>761</v>
      </c>
      <c r="D275" s="440" t="s">
        <v>7</v>
      </c>
      <c r="E275" s="185"/>
      <c r="F275" s="185">
        <v>3</v>
      </c>
      <c r="G275" s="186"/>
      <c r="H275" s="186"/>
      <c r="I275" s="391"/>
      <c r="J275" s="391"/>
      <c r="K275" s="174"/>
    </row>
    <row r="276" spans="1:11" ht="15" customHeight="1" x14ac:dyDescent="0.3">
      <c r="A276" s="247" t="s">
        <v>14</v>
      </c>
      <c r="B276" s="242" t="s">
        <v>539</v>
      </c>
      <c r="C276" s="170" t="s">
        <v>540</v>
      </c>
      <c r="D276" s="440" t="s">
        <v>6</v>
      </c>
      <c r="E276" s="172">
        <v>1</v>
      </c>
      <c r="F276" s="172"/>
      <c r="G276" s="186"/>
      <c r="H276" s="173"/>
      <c r="I276" s="391"/>
      <c r="J276" s="391"/>
      <c r="K276" s="174"/>
    </row>
    <row r="277" spans="1:11" ht="15" customHeight="1" x14ac:dyDescent="0.3">
      <c r="A277" s="247" t="s">
        <v>14</v>
      </c>
      <c r="B277" s="242" t="s">
        <v>539</v>
      </c>
      <c r="C277" s="170" t="s">
        <v>541</v>
      </c>
      <c r="D277" s="440" t="s">
        <v>6</v>
      </c>
      <c r="E277" s="172">
        <v>1</v>
      </c>
      <c r="F277" s="172"/>
      <c r="G277" s="186"/>
      <c r="H277" s="173"/>
      <c r="I277" s="391"/>
      <c r="J277" s="391"/>
      <c r="K277" s="174"/>
    </row>
    <row r="278" spans="1:11" s="188" customFormat="1" ht="15" customHeight="1" thickBot="1" x14ac:dyDescent="0.35">
      <c r="A278" s="247" t="s">
        <v>14</v>
      </c>
      <c r="B278" s="190"/>
      <c r="C278" s="170" t="s">
        <v>191</v>
      </c>
      <c r="D278" s="440" t="s">
        <v>6</v>
      </c>
      <c r="E278" s="185">
        <v>3</v>
      </c>
      <c r="F278" s="185">
        <v>1</v>
      </c>
      <c r="G278" s="186"/>
      <c r="H278" s="186"/>
      <c r="I278" s="391"/>
      <c r="J278" s="391"/>
      <c r="K278" s="187"/>
    </row>
    <row r="279" spans="1:11" s="197" customFormat="1" ht="15" customHeight="1" x14ac:dyDescent="0.3">
      <c r="A279" s="250" t="s">
        <v>15</v>
      </c>
      <c r="B279" s="165" t="s">
        <v>121</v>
      </c>
      <c r="C279" s="195" t="s">
        <v>137</v>
      </c>
      <c r="D279" s="443" t="s">
        <v>7</v>
      </c>
      <c r="E279" s="166"/>
      <c r="F279" s="166">
        <v>32</v>
      </c>
      <c r="G279" s="167">
        <v>43977</v>
      </c>
      <c r="H279" s="167">
        <v>43986</v>
      </c>
      <c r="I279" s="390">
        <f>SUM(E279:E305)</f>
        <v>3686</v>
      </c>
      <c r="J279" s="390">
        <f>SUM(F279:F305)</f>
        <v>728</v>
      </c>
      <c r="K279" s="196"/>
    </row>
    <row r="280" spans="1:11" s="197" customFormat="1" ht="15" customHeight="1" x14ac:dyDescent="0.3">
      <c r="A280" s="412" t="s">
        <v>15</v>
      </c>
      <c r="B280" s="259" t="s">
        <v>268</v>
      </c>
      <c r="C280" s="238" t="s">
        <v>830</v>
      </c>
      <c r="D280" s="444" t="s">
        <v>7</v>
      </c>
      <c r="E280" s="235">
        <v>644</v>
      </c>
      <c r="F280" s="235">
        <v>82</v>
      </c>
      <c r="G280" s="236">
        <v>43986</v>
      </c>
      <c r="H280" s="236"/>
      <c r="I280" s="394"/>
      <c r="J280" s="394"/>
      <c r="K280" s="413" t="s">
        <v>831</v>
      </c>
    </row>
    <row r="281" spans="1:11" s="197" customFormat="1" ht="15" customHeight="1" x14ac:dyDescent="0.3">
      <c r="A281" s="251" t="s">
        <v>15</v>
      </c>
      <c r="B281" s="171" t="s">
        <v>268</v>
      </c>
      <c r="C281" s="170" t="s">
        <v>453</v>
      </c>
      <c r="D281" s="440"/>
      <c r="E281" s="172">
        <v>580</v>
      </c>
      <c r="F281" s="172">
        <v>90</v>
      </c>
      <c r="G281" s="173">
        <v>43985</v>
      </c>
      <c r="H281" s="173">
        <v>43999</v>
      </c>
      <c r="I281" s="391"/>
      <c r="J281" s="391"/>
      <c r="K281" s="174" t="s">
        <v>454</v>
      </c>
    </row>
    <row r="282" spans="1:11" s="197" customFormat="1" ht="15" customHeight="1" x14ac:dyDescent="0.3">
      <c r="A282" s="251" t="s">
        <v>15</v>
      </c>
      <c r="B282" s="171" t="s">
        <v>208</v>
      </c>
      <c r="C282" s="175" t="s">
        <v>817</v>
      </c>
      <c r="D282" s="440" t="s">
        <v>6</v>
      </c>
      <c r="E282" s="185">
        <v>70</v>
      </c>
      <c r="F282" s="185">
        <v>10</v>
      </c>
      <c r="G282" s="173">
        <v>43986</v>
      </c>
      <c r="H282" s="173">
        <v>44000</v>
      </c>
      <c r="I282" s="391"/>
      <c r="J282" s="391"/>
      <c r="K282" s="174"/>
    </row>
    <row r="283" spans="1:11" s="197" customFormat="1" ht="15" customHeight="1" x14ac:dyDescent="0.3">
      <c r="A283" s="251" t="s">
        <v>15</v>
      </c>
      <c r="B283" s="171" t="s">
        <v>208</v>
      </c>
      <c r="C283" s="175" t="s">
        <v>844</v>
      </c>
      <c r="D283" s="440" t="s">
        <v>7</v>
      </c>
      <c r="E283" s="185">
        <v>3</v>
      </c>
      <c r="F283" s="185"/>
      <c r="G283" s="173">
        <v>43986</v>
      </c>
      <c r="H283" s="173"/>
      <c r="I283" s="391"/>
      <c r="J283" s="391"/>
      <c r="K283" s="174"/>
    </row>
    <row r="284" spans="1:11" s="197" customFormat="1" ht="15" customHeight="1" x14ac:dyDescent="0.3">
      <c r="A284" s="251" t="s">
        <v>15</v>
      </c>
      <c r="B284" s="171" t="s">
        <v>208</v>
      </c>
      <c r="C284" s="175" t="s">
        <v>209</v>
      </c>
      <c r="D284" s="440"/>
      <c r="E284" s="172">
        <v>2</v>
      </c>
      <c r="F284" s="172">
        <v>1</v>
      </c>
      <c r="G284" s="173">
        <v>43983</v>
      </c>
      <c r="H284" s="173">
        <v>43996</v>
      </c>
      <c r="I284" s="391"/>
      <c r="J284" s="391"/>
      <c r="K284" s="174"/>
    </row>
    <row r="285" spans="1:11" s="197" customFormat="1" ht="15" customHeight="1" x14ac:dyDescent="0.3">
      <c r="A285" s="251" t="s">
        <v>15</v>
      </c>
      <c r="B285" s="171" t="s">
        <v>208</v>
      </c>
      <c r="C285" s="175" t="s">
        <v>766</v>
      </c>
      <c r="D285" s="440" t="s">
        <v>7</v>
      </c>
      <c r="E285" s="172">
        <v>3</v>
      </c>
      <c r="F285" s="172"/>
      <c r="G285" s="173">
        <v>43986</v>
      </c>
      <c r="H285" s="173"/>
      <c r="I285" s="391"/>
      <c r="J285" s="391"/>
      <c r="K285" s="174"/>
    </row>
    <row r="286" spans="1:11" s="197" customFormat="1" ht="15" customHeight="1" x14ac:dyDescent="0.3">
      <c r="A286" s="251" t="s">
        <v>15</v>
      </c>
      <c r="B286" s="171" t="s">
        <v>208</v>
      </c>
      <c r="C286" s="175" t="s">
        <v>765</v>
      </c>
      <c r="D286" s="440" t="s">
        <v>7</v>
      </c>
      <c r="E286" s="172">
        <v>3</v>
      </c>
      <c r="F286" s="172"/>
      <c r="G286" s="173">
        <v>43986</v>
      </c>
      <c r="H286" s="173"/>
      <c r="I286" s="391"/>
      <c r="J286" s="391"/>
      <c r="K286" s="174"/>
    </row>
    <row r="287" spans="1:11" s="197" customFormat="1" ht="15" customHeight="1" x14ac:dyDescent="0.3">
      <c r="A287" s="251" t="s">
        <v>15</v>
      </c>
      <c r="B287" s="171" t="s">
        <v>208</v>
      </c>
      <c r="C287" s="175" t="s">
        <v>237</v>
      </c>
      <c r="D287" s="440" t="s">
        <v>7</v>
      </c>
      <c r="E287" s="172">
        <v>264</v>
      </c>
      <c r="F287" s="172">
        <v>21</v>
      </c>
      <c r="G287" s="173">
        <v>43983</v>
      </c>
      <c r="H287" s="173">
        <v>43992</v>
      </c>
      <c r="I287" s="391"/>
      <c r="J287" s="391"/>
      <c r="K287" s="174"/>
    </row>
    <row r="288" spans="1:11" s="197" customFormat="1" ht="15" customHeight="1" x14ac:dyDescent="0.3">
      <c r="A288" s="251" t="s">
        <v>15</v>
      </c>
      <c r="B288" s="171" t="s">
        <v>134</v>
      </c>
      <c r="C288" s="170" t="s">
        <v>277</v>
      </c>
      <c r="D288" s="440" t="s">
        <v>6</v>
      </c>
      <c r="E288" s="185">
        <v>17</v>
      </c>
      <c r="F288" s="185">
        <v>9</v>
      </c>
      <c r="G288" s="173">
        <v>43983</v>
      </c>
      <c r="H288" s="173" t="s">
        <v>278</v>
      </c>
      <c r="I288" s="391"/>
      <c r="J288" s="391"/>
      <c r="K288" s="174" t="s">
        <v>436</v>
      </c>
    </row>
    <row r="289" spans="1:11" s="197" customFormat="1" ht="15" customHeight="1" x14ac:dyDescent="0.3">
      <c r="A289" s="251" t="s">
        <v>15</v>
      </c>
      <c r="B289" s="171" t="s">
        <v>134</v>
      </c>
      <c r="C289" s="170" t="s">
        <v>135</v>
      </c>
      <c r="D289" s="440" t="s">
        <v>8</v>
      </c>
      <c r="E289" s="185">
        <v>176</v>
      </c>
      <c r="F289" s="172">
        <v>14</v>
      </c>
      <c r="G289" s="173">
        <v>43982</v>
      </c>
      <c r="H289" s="173">
        <v>43996</v>
      </c>
      <c r="I289" s="391"/>
      <c r="J289" s="391"/>
      <c r="K289" s="174" t="s">
        <v>243</v>
      </c>
    </row>
    <row r="290" spans="1:11" s="197" customFormat="1" ht="15" customHeight="1" x14ac:dyDescent="0.3">
      <c r="A290" s="251" t="s">
        <v>15</v>
      </c>
      <c r="B290" s="171" t="s">
        <v>285</v>
      </c>
      <c r="C290" s="170" t="s">
        <v>292</v>
      </c>
      <c r="D290" s="440" t="s">
        <v>8</v>
      </c>
      <c r="E290" s="185">
        <v>486</v>
      </c>
      <c r="F290" s="172">
        <v>38</v>
      </c>
      <c r="G290" s="173">
        <v>43984</v>
      </c>
      <c r="H290" s="173"/>
      <c r="I290" s="391"/>
      <c r="J290" s="391"/>
      <c r="K290" s="174" t="s">
        <v>394</v>
      </c>
    </row>
    <row r="291" spans="1:11" s="197" customFormat="1" ht="15" customHeight="1" x14ac:dyDescent="0.3">
      <c r="A291" s="251" t="s">
        <v>15</v>
      </c>
      <c r="B291" s="171" t="s">
        <v>134</v>
      </c>
      <c r="C291" s="170" t="s">
        <v>833</v>
      </c>
      <c r="D291" s="440" t="s">
        <v>6</v>
      </c>
      <c r="E291" s="185">
        <v>472</v>
      </c>
      <c r="F291" s="172">
        <v>33</v>
      </c>
      <c r="G291" s="173">
        <v>43984</v>
      </c>
      <c r="H291" s="173"/>
      <c r="I291" s="391"/>
      <c r="J291" s="391"/>
      <c r="K291" s="174" t="s">
        <v>832</v>
      </c>
    </row>
    <row r="292" spans="1:11" s="197" customFormat="1" ht="15" customHeight="1" x14ac:dyDescent="0.3">
      <c r="A292" s="251" t="s">
        <v>15</v>
      </c>
      <c r="B292" s="171" t="s">
        <v>134</v>
      </c>
      <c r="C292" s="170" t="s">
        <v>685</v>
      </c>
      <c r="D292" s="440" t="s">
        <v>6</v>
      </c>
      <c r="E292" s="185">
        <v>25</v>
      </c>
      <c r="F292" s="172">
        <v>6</v>
      </c>
      <c r="G292" s="173">
        <v>43986</v>
      </c>
      <c r="H292" s="173"/>
      <c r="I292" s="391"/>
      <c r="J292" s="391"/>
      <c r="K292" s="174"/>
    </row>
    <row r="293" spans="1:11" s="197" customFormat="1" ht="15" customHeight="1" x14ac:dyDescent="0.3">
      <c r="A293" s="251" t="s">
        <v>15</v>
      </c>
      <c r="B293" s="414" t="s">
        <v>245</v>
      </c>
      <c r="C293" s="189" t="s">
        <v>404</v>
      </c>
      <c r="D293" s="440" t="s">
        <v>7</v>
      </c>
      <c r="E293" s="172"/>
      <c r="F293" s="185">
        <v>37</v>
      </c>
      <c r="G293" s="173">
        <v>43984</v>
      </c>
      <c r="H293" s="173">
        <v>43997</v>
      </c>
      <c r="I293" s="391"/>
      <c r="J293" s="391"/>
      <c r="K293" s="183" t="s">
        <v>405</v>
      </c>
    </row>
    <row r="294" spans="1:11" s="197" customFormat="1" ht="15" customHeight="1" x14ac:dyDescent="0.3">
      <c r="A294" s="251" t="s">
        <v>15</v>
      </c>
      <c r="B294" s="171" t="s">
        <v>245</v>
      </c>
      <c r="C294" s="170" t="s">
        <v>280</v>
      </c>
      <c r="D294" s="440" t="s">
        <v>6</v>
      </c>
      <c r="E294" s="172"/>
      <c r="F294" s="172">
        <v>11</v>
      </c>
      <c r="G294" s="173">
        <v>43983</v>
      </c>
      <c r="H294" s="173" t="s">
        <v>278</v>
      </c>
      <c r="I294" s="391"/>
      <c r="J294" s="391"/>
      <c r="K294" s="245"/>
    </row>
    <row r="295" spans="1:11" s="197" customFormat="1" ht="15" customHeight="1" x14ac:dyDescent="0.3">
      <c r="A295" s="251" t="s">
        <v>15</v>
      </c>
      <c r="B295" s="171" t="s">
        <v>245</v>
      </c>
      <c r="C295" s="170" t="s">
        <v>834</v>
      </c>
      <c r="D295" s="440" t="s">
        <v>7</v>
      </c>
      <c r="E295" s="172"/>
      <c r="F295" s="172">
        <v>34</v>
      </c>
      <c r="G295" s="173">
        <v>43984</v>
      </c>
      <c r="H295" s="173"/>
      <c r="I295" s="391"/>
      <c r="J295" s="391"/>
      <c r="K295" s="245"/>
    </row>
    <row r="296" spans="1:11" s="197" customFormat="1" ht="15" customHeight="1" x14ac:dyDescent="0.3">
      <c r="A296" s="251" t="s">
        <v>15</v>
      </c>
      <c r="B296" s="171" t="s">
        <v>245</v>
      </c>
      <c r="C296" s="170" t="s">
        <v>627</v>
      </c>
      <c r="D296" s="440" t="s">
        <v>8</v>
      </c>
      <c r="E296" s="172"/>
      <c r="F296" s="172">
        <v>3</v>
      </c>
      <c r="G296" s="173">
        <v>43984</v>
      </c>
      <c r="H296" s="173"/>
      <c r="I296" s="391"/>
      <c r="J296" s="391"/>
      <c r="K296" s="245"/>
    </row>
    <row r="297" spans="1:11" s="197" customFormat="1" ht="15" customHeight="1" x14ac:dyDescent="0.3">
      <c r="A297" s="251" t="s">
        <v>15</v>
      </c>
      <c r="B297" s="171" t="s">
        <v>50</v>
      </c>
      <c r="C297" s="170" t="s">
        <v>138</v>
      </c>
      <c r="D297" s="440" t="s">
        <v>8</v>
      </c>
      <c r="E297" s="172"/>
      <c r="F297" s="172">
        <v>72</v>
      </c>
      <c r="G297" s="173">
        <v>43977</v>
      </c>
      <c r="H297" s="173">
        <v>43986</v>
      </c>
      <c r="I297" s="391"/>
      <c r="J297" s="391"/>
      <c r="K297" s="174"/>
    </row>
    <row r="298" spans="1:11" s="197" customFormat="1" ht="15" customHeight="1" x14ac:dyDescent="0.3">
      <c r="A298" s="251" t="s">
        <v>15</v>
      </c>
      <c r="B298" s="171" t="s">
        <v>50</v>
      </c>
      <c r="C298" s="170" t="s">
        <v>51</v>
      </c>
      <c r="D298" s="440" t="s">
        <v>8</v>
      </c>
      <c r="E298" s="172">
        <v>8</v>
      </c>
      <c r="F298" s="172">
        <v>14</v>
      </c>
      <c r="G298" s="173">
        <v>43977</v>
      </c>
      <c r="H298" s="173">
        <v>43986</v>
      </c>
      <c r="I298" s="391"/>
      <c r="J298" s="391"/>
      <c r="K298" s="174"/>
    </row>
    <row r="299" spans="1:11" s="197" customFormat="1" ht="15" customHeight="1" x14ac:dyDescent="0.3">
      <c r="A299" s="251" t="s">
        <v>15</v>
      </c>
      <c r="B299" s="171" t="s">
        <v>757</v>
      </c>
      <c r="C299" s="175" t="s">
        <v>758</v>
      </c>
      <c r="D299" s="440" t="s">
        <v>8</v>
      </c>
      <c r="E299" s="172">
        <v>1</v>
      </c>
      <c r="F299" s="172"/>
      <c r="G299" s="173"/>
      <c r="H299" s="173"/>
      <c r="I299" s="391"/>
      <c r="J299" s="391"/>
      <c r="K299" s="174"/>
    </row>
    <row r="300" spans="1:11" s="197" customFormat="1" ht="15" customHeight="1" x14ac:dyDescent="0.3">
      <c r="A300" s="251" t="s">
        <v>15</v>
      </c>
      <c r="B300" s="171" t="s">
        <v>822</v>
      </c>
      <c r="C300" s="170" t="s">
        <v>300</v>
      </c>
      <c r="D300" s="440" t="s">
        <v>297</v>
      </c>
      <c r="E300" s="172"/>
      <c r="F300" s="172">
        <v>34</v>
      </c>
      <c r="G300" s="173">
        <v>43984</v>
      </c>
      <c r="H300" s="173"/>
      <c r="I300" s="391"/>
      <c r="J300" s="391"/>
      <c r="K300" s="174"/>
    </row>
    <row r="301" spans="1:11" s="197" customFormat="1" ht="15" customHeight="1" x14ac:dyDescent="0.3">
      <c r="A301" s="251" t="s">
        <v>15</v>
      </c>
      <c r="B301" s="171" t="s">
        <v>822</v>
      </c>
      <c r="C301" s="170" t="s">
        <v>835</v>
      </c>
      <c r="D301" s="440" t="s">
        <v>6</v>
      </c>
      <c r="E301" s="172"/>
      <c r="F301" s="172">
        <v>1</v>
      </c>
      <c r="G301" s="173"/>
      <c r="H301" s="173"/>
      <c r="I301" s="391"/>
      <c r="J301" s="391"/>
      <c r="K301" s="174"/>
    </row>
    <row r="302" spans="1:11" s="197" customFormat="1" ht="15" customHeight="1" x14ac:dyDescent="0.3">
      <c r="A302" s="251" t="s">
        <v>15</v>
      </c>
      <c r="B302" s="171" t="s">
        <v>241</v>
      </c>
      <c r="C302" s="170" t="s">
        <v>836</v>
      </c>
      <c r="D302" s="440" t="s">
        <v>6</v>
      </c>
      <c r="E302" s="172">
        <v>7</v>
      </c>
      <c r="F302" s="185">
        <v>4</v>
      </c>
      <c r="G302" s="173">
        <v>43983</v>
      </c>
      <c r="H302" s="173"/>
      <c r="I302" s="391"/>
      <c r="J302" s="391"/>
      <c r="K302" s="174" t="s">
        <v>279</v>
      </c>
    </row>
    <row r="303" spans="1:11" s="197" customFormat="1" ht="15" customHeight="1" x14ac:dyDescent="0.3">
      <c r="A303" s="251" t="s">
        <v>15</v>
      </c>
      <c r="B303" s="171" t="s">
        <v>241</v>
      </c>
      <c r="C303" s="170" t="s">
        <v>244</v>
      </c>
      <c r="D303" s="440" t="s">
        <v>8</v>
      </c>
      <c r="E303" s="172">
        <v>50</v>
      </c>
      <c r="F303" s="172">
        <v>56</v>
      </c>
      <c r="G303" s="173">
        <v>43983</v>
      </c>
      <c r="H303" s="173">
        <v>43996</v>
      </c>
      <c r="I303" s="391"/>
      <c r="J303" s="391"/>
      <c r="K303" s="174" t="s">
        <v>242</v>
      </c>
    </row>
    <row r="304" spans="1:11" s="197" customFormat="1" ht="15" customHeight="1" x14ac:dyDescent="0.3">
      <c r="A304" s="251" t="s">
        <v>15</v>
      </c>
      <c r="B304" s="171" t="s">
        <v>286</v>
      </c>
      <c r="C304" s="170" t="s">
        <v>837</v>
      </c>
      <c r="D304" s="171" t="s">
        <v>8</v>
      </c>
      <c r="E304" s="172">
        <v>6</v>
      </c>
      <c r="F304" s="172">
        <v>11</v>
      </c>
      <c r="G304" s="173">
        <v>43867</v>
      </c>
      <c r="H304" s="173"/>
      <c r="I304" s="391"/>
      <c r="J304" s="391"/>
      <c r="K304" s="246"/>
    </row>
    <row r="305" spans="1:11" ht="15" customHeight="1" thickBot="1" x14ac:dyDescent="0.35">
      <c r="A305" s="252" t="s">
        <v>15</v>
      </c>
      <c r="B305" s="178" t="s">
        <v>312</v>
      </c>
      <c r="C305" s="179" t="s">
        <v>313</v>
      </c>
      <c r="D305" s="178" t="s">
        <v>8</v>
      </c>
      <c r="E305" s="180">
        <v>869</v>
      </c>
      <c r="F305" s="180">
        <v>115</v>
      </c>
      <c r="G305" s="181">
        <v>43984</v>
      </c>
      <c r="H305" s="181">
        <v>43992</v>
      </c>
      <c r="I305" s="392"/>
      <c r="J305" s="392"/>
      <c r="K305" s="182"/>
    </row>
    <row r="306" spans="1:11" ht="15" customHeight="1" thickBot="1" x14ac:dyDescent="0.35">
      <c r="A306" s="272" t="s">
        <v>9</v>
      </c>
      <c r="B306" s="273"/>
      <c r="C306" s="274"/>
      <c r="D306" s="273"/>
      <c r="E306" s="262">
        <f>SUM(E2:E305)</f>
        <v>11886</v>
      </c>
      <c r="F306" s="262">
        <f>SUM(F5:F305)</f>
        <v>1809</v>
      </c>
      <c r="G306" s="275"/>
      <c r="H306" s="275"/>
      <c r="I306" s="262">
        <f>SUM(I2:I305)</f>
        <v>11886</v>
      </c>
      <c r="J306" s="262">
        <f>SUM(J2:J305)</f>
        <v>1810</v>
      </c>
      <c r="K306" s="276"/>
    </row>
    <row r="308" spans="1:11" ht="15" customHeight="1" thickBot="1" x14ac:dyDescent="0.35"/>
    <row r="309" spans="1:11" ht="15" customHeight="1" x14ac:dyDescent="0.3">
      <c r="A309" s="387" t="s">
        <v>133</v>
      </c>
      <c r="B309" s="388"/>
      <c r="C309" s="388"/>
      <c r="D309" s="389"/>
    </row>
    <row r="310" spans="1:11" ht="15" customHeight="1" thickBot="1" x14ac:dyDescent="0.35">
      <c r="A310" s="201" t="s">
        <v>4</v>
      </c>
      <c r="B310" s="202" t="s">
        <v>5</v>
      </c>
      <c r="C310" s="202" t="s">
        <v>70</v>
      </c>
      <c r="D310" s="203" t="s">
        <v>9</v>
      </c>
    </row>
    <row r="311" spans="1:11" ht="15" customHeight="1" thickTop="1" x14ac:dyDescent="0.3">
      <c r="A311" s="204" t="s">
        <v>10</v>
      </c>
      <c r="B311" s="205">
        <f>I2</f>
        <v>110</v>
      </c>
      <c r="C311" s="205">
        <f>J2</f>
        <v>26</v>
      </c>
      <c r="D311" s="206">
        <f t="shared" ref="D311:D316" si="0">B311+C311</f>
        <v>136</v>
      </c>
    </row>
    <row r="312" spans="1:11" ht="15" customHeight="1" x14ac:dyDescent="0.3">
      <c r="A312" s="207" t="s">
        <v>11</v>
      </c>
      <c r="B312" s="208">
        <f>I45</f>
        <v>2243</v>
      </c>
      <c r="C312" s="208">
        <f>J45</f>
        <v>251</v>
      </c>
      <c r="D312" s="206">
        <f t="shared" si="0"/>
        <v>2494</v>
      </c>
    </row>
    <row r="313" spans="1:11" ht="15" customHeight="1" x14ac:dyDescent="0.3">
      <c r="A313" s="209" t="s">
        <v>12</v>
      </c>
      <c r="B313" s="208">
        <f>I49</f>
        <v>920</v>
      </c>
      <c r="C313" s="208">
        <f>J49</f>
        <v>74</v>
      </c>
      <c r="D313" s="206">
        <f t="shared" si="0"/>
        <v>994</v>
      </c>
    </row>
    <row r="314" spans="1:11" ht="15" customHeight="1" x14ac:dyDescent="0.3">
      <c r="A314" s="209" t="s">
        <v>26</v>
      </c>
      <c r="B314" s="208">
        <f>I135</f>
        <v>690</v>
      </c>
      <c r="C314" s="208">
        <f>J135</f>
        <v>60</v>
      </c>
      <c r="D314" s="206">
        <f t="shared" si="0"/>
        <v>750</v>
      </c>
    </row>
    <row r="315" spans="1:11" ht="22" customHeight="1" x14ac:dyDescent="0.3">
      <c r="A315" s="209" t="s">
        <v>71</v>
      </c>
      <c r="B315" s="208">
        <f>I162</f>
        <v>4237</v>
      </c>
      <c r="C315" s="208">
        <f>J162</f>
        <v>671</v>
      </c>
      <c r="D315" s="206">
        <f t="shared" si="0"/>
        <v>4908</v>
      </c>
    </row>
    <row r="316" spans="1:11" ht="15" customHeight="1" x14ac:dyDescent="0.3">
      <c r="A316" s="209" t="s">
        <v>15</v>
      </c>
      <c r="B316" s="208">
        <f>I279</f>
        <v>3686</v>
      </c>
      <c r="C316" s="208">
        <f>J279</f>
        <v>728</v>
      </c>
      <c r="D316" s="206">
        <f t="shared" si="0"/>
        <v>4414</v>
      </c>
    </row>
    <row r="317" spans="1:11" ht="15" customHeight="1" thickBot="1" x14ac:dyDescent="0.35">
      <c r="A317" s="210" t="s">
        <v>9</v>
      </c>
      <c r="B317" s="211">
        <f>SUM(B311:B316)</f>
        <v>11886</v>
      </c>
      <c r="C317" s="211">
        <f>SUM(C311:C316)</f>
        <v>1810</v>
      </c>
      <c r="D317" s="212">
        <f>SUM(D311:D316)</f>
        <v>13696</v>
      </c>
    </row>
    <row r="318" spans="1:11" ht="15" customHeight="1" x14ac:dyDescent="0.3">
      <c r="D318" s="199"/>
    </row>
  </sheetData>
  <sortState ref="A2:K104">
    <sortCondition ref="A1"/>
  </sortState>
  <mergeCells count="13">
    <mergeCell ref="A309:D309"/>
    <mergeCell ref="I279:I305"/>
    <mergeCell ref="J279:J305"/>
    <mergeCell ref="I2:I44"/>
    <mergeCell ref="J2:J44"/>
    <mergeCell ref="I49:I134"/>
    <mergeCell ref="J49:J134"/>
    <mergeCell ref="J162:J278"/>
    <mergeCell ref="I162:I278"/>
    <mergeCell ref="I135:I161"/>
    <mergeCell ref="J135:J161"/>
    <mergeCell ref="I45:I48"/>
    <mergeCell ref="J45:J4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Header>&amp;L&amp;D</oddHeader>
  </headerFooter>
  <rowBreaks count="6" manualBreakCount="6">
    <brk id="150" max="16383" man="1"/>
    <brk id="161" max="16383" man="1"/>
    <brk id="193" max="16383" man="1"/>
    <brk id="209" max="16383" man="1"/>
    <brk id="219" max="16383" man="1"/>
    <brk id="2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rightToLeft="1" workbookViewId="0">
      <selection activeCell="I23" sqref="I23"/>
    </sheetView>
  </sheetViews>
  <sheetFormatPr defaultColWidth="10.58203125" defaultRowHeight="14" x14ac:dyDescent="0.3"/>
  <cols>
    <col min="1" max="1" width="4.5" style="1" bestFit="1" customWidth="1"/>
    <col min="2" max="2" width="10.58203125" style="18"/>
    <col min="3" max="4" width="10.58203125" style="1"/>
    <col min="5" max="5" width="25.9140625" style="1" bestFit="1" customWidth="1"/>
    <col min="6" max="6" width="10.58203125" style="1"/>
    <col min="7" max="7" width="12.1640625" style="1" bestFit="1" customWidth="1"/>
    <col min="8" max="8" width="10.1640625" style="1" bestFit="1" customWidth="1"/>
    <col min="9" max="9" width="14.1640625" style="18" bestFit="1" customWidth="1"/>
    <col min="10" max="10" width="24.9140625" style="1" bestFit="1" customWidth="1"/>
    <col min="11" max="16384" width="10.58203125" style="1"/>
  </cols>
  <sheetData>
    <row r="1" spans="1:10" x14ac:dyDescent="0.3">
      <c r="A1" s="11" t="s">
        <v>106</v>
      </c>
      <c r="B1" s="16" t="s">
        <v>107</v>
      </c>
      <c r="C1" s="11" t="s">
        <v>4</v>
      </c>
      <c r="D1" s="11" t="s">
        <v>96</v>
      </c>
      <c r="E1" s="11" t="s">
        <v>97</v>
      </c>
      <c r="F1" s="11" t="s">
        <v>73</v>
      </c>
      <c r="G1" s="11" t="s">
        <v>108</v>
      </c>
      <c r="H1" s="11" t="s">
        <v>109</v>
      </c>
      <c r="I1" s="16" t="s">
        <v>110</v>
      </c>
      <c r="J1" s="11" t="s">
        <v>58</v>
      </c>
    </row>
    <row r="2" spans="1:10" x14ac:dyDescent="0.3">
      <c r="A2" s="2">
        <v>1</v>
      </c>
      <c r="B2" s="17">
        <v>43968</v>
      </c>
      <c r="C2" s="2" t="s">
        <v>26</v>
      </c>
      <c r="D2" s="2" t="s">
        <v>26</v>
      </c>
      <c r="E2" s="2" t="s">
        <v>111</v>
      </c>
      <c r="F2" s="2" t="s">
        <v>7</v>
      </c>
      <c r="G2" s="2">
        <v>13</v>
      </c>
      <c r="H2" s="2">
        <v>1</v>
      </c>
      <c r="I2" s="17">
        <v>43982</v>
      </c>
      <c r="J2" s="2"/>
    </row>
    <row r="3" spans="1:10" x14ac:dyDescent="0.3">
      <c r="A3" s="2">
        <v>2</v>
      </c>
      <c r="B3" s="17">
        <v>43969</v>
      </c>
      <c r="C3" s="2" t="s">
        <v>12</v>
      </c>
      <c r="D3" s="2" t="s">
        <v>95</v>
      </c>
      <c r="E3" s="2" t="s">
        <v>112</v>
      </c>
      <c r="F3" s="2" t="s">
        <v>8</v>
      </c>
      <c r="G3" s="2">
        <v>17</v>
      </c>
      <c r="H3" s="2"/>
      <c r="I3" s="17">
        <v>43984</v>
      </c>
      <c r="J3" s="2" t="s">
        <v>115</v>
      </c>
    </row>
    <row r="4" spans="1:10" x14ac:dyDescent="0.3">
      <c r="A4" s="2">
        <v>3</v>
      </c>
      <c r="B4" s="17">
        <v>43972</v>
      </c>
      <c r="C4" s="2" t="s">
        <v>12</v>
      </c>
      <c r="D4" s="2" t="s">
        <v>65</v>
      </c>
      <c r="E4" s="2" t="s">
        <v>99</v>
      </c>
      <c r="F4" s="2" t="s">
        <v>6</v>
      </c>
      <c r="G4" s="2">
        <v>20</v>
      </c>
      <c r="H4" s="2"/>
      <c r="I4" s="17">
        <v>43986</v>
      </c>
      <c r="J4" s="2" t="s">
        <v>116</v>
      </c>
    </row>
    <row r="5" spans="1:10" x14ac:dyDescent="0.3">
      <c r="A5" s="2">
        <v>4</v>
      </c>
      <c r="B5" s="17">
        <v>43972</v>
      </c>
      <c r="C5" s="2" t="s">
        <v>26</v>
      </c>
      <c r="D5" s="2" t="s">
        <v>28</v>
      </c>
      <c r="E5" s="2" t="s">
        <v>113</v>
      </c>
      <c r="F5" s="2" t="s">
        <v>6</v>
      </c>
      <c r="G5" s="2">
        <v>21</v>
      </c>
      <c r="H5" s="2"/>
      <c r="I5" s="17">
        <v>43985</v>
      </c>
      <c r="J5" s="2" t="s">
        <v>117</v>
      </c>
    </row>
    <row r="6" spans="1:10" s="21" customFormat="1" x14ac:dyDescent="0.3">
      <c r="A6" s="2">
        <v>5</v>
      </c>
      <c r="B6" s="17">
        <v>43975</v>
      </c>
      <c r="C6" s="2" t="s">
        <v>14</v>
      </c>
      <c r="D6" s="2" t="s">
        <v>14</v>
      </c>
      <c r="E6" s="2" t="s">
        <v>114</v>
      </c>
      <c r="F6" s="2" t="s">
        <v>6</v>
      </c>
      <c r="G6" s="2">
        <v>60</v>
      </c>
      <c r="H6" s="2"/>
      <c r="I6" s="17">
        <v>43982</v>
      </c>
      <c r="J6" s="2" t="s">
        <v>118</v>
      </c>
    </row>
    <row r="7" spans="1:10" s="21" customFormat="1" x14ac:dyDescent="0.3">
      <c r="A7" s="2">
        <v>6</v>
      </c>
      <c r="B7" s="17">
        <v>43976</v>
      </c>
      <c r="C7" s="2" t="s">
        <v>12</v>
      </c>
      <c r="D7" s="2" t="s">
        <v>119</v>
      </c>
      <c r="E7" s="2" t="s">
        <v>120</v>
      </c>
      <c r="F7" s="2" t="s">
        <v>7</v>
      </c>
      <c r="G7" s="2">
        <v>59</v>
      </c>
      <c r="H7" s="2">
        <v>3</v>
      </c>
      <c r="I7" s="17">
        <v>43986</v>
      </c>
      <c r="J7" s="2"/>
    </row>
    <row r="8" spans="1:10" s="21" customFormat="1" x14ac:dyDescent="0.3">
      <c r="A8" s="2">
        <v>7</v>
      </c>
      <c r="B8" s="17">
        <v>43977</v>
      </c>
      <c r="C8" s="2" t="s">
        <v>14</v>
      </c>
      <c r="D8" s="2" t="s">
        <v>14</v>
      </c>
      <c r="E8" s="2" t="s">
        <v>122</v>
      </c>
      <c r="F8" s="2" t="s">
        <v>8</v>
      </c>
      <c r="G8" s="2">
        <v>950</v>
      </c>
      <c r="H8" s="2">
        <v>142</v>
      </c>
      <c r="I8" s="17">
        <v>43986</v>
      </c>
      <c r="J8" s="2" t="s">
        <v>123</v>
      </c>
    </row>
    <row r="9" spans="1:10" s="21" customFormat="1" x14ac:dyDescent="0.3">
      <c r="A9" s="2">
        <v>8</v>
      </c>
      <c r="B9" s="17">
        <v>43977</v>
      </c>
      <c r="C9" s="2" t="s">
        <v>15</v>
      </c>
      <c r="D9" s="2" t="s">
        <v>121</v>
      </c>
      <c r="E9" s="2" t="s">
        <v>124</v>
      </c>
      <c r="F9" s="2"/>
      <c r="G9" s="2"/>
      <c r="H9" s="2"/>
      <c r="I9" s="17"/>
      <c r="J9" s="2"/>
    </row>
    <row r="10" spans="1:10" s="21" customFormat="1" x14ac:dyDescent="0.3">
      <c r="A10" s="2">
        <v>9</v>
      </c>
      <c r="B10" s="17">
        <v>43977</v>
      </c>
      <c r="C10" s="2" t="s">
        <v>15</v>
      </c>
      <c r="D10" s="2" t="s">
        <v>50</v>
      </c>
      <c r="E10" s="2" t="s">
        <v>125</v>
      </c>
      <c r="F10" s="2"/>
      <c r="G10" s="2"/>
      <c r="H10" s="2"/>
      <c r="I10" s="17"/>
      <c r="J10" s="2" t="s">
        <v>126</v>
      </c>
    </row>
    <row r="11" spans="1:10" x14ac:dyDescent="0.3">
      <c r="A11" s="19">
        <v>10</v>
      </c>
      <c r="B11" s="20">
        <v>43978</v>
      </c>
      <c r="C11" s="19" t="s">
        <v>14</v>
      </c>
      <c r="D11" s="19" t="s">
        <v>14</v>
      </c>
      <c r="E11" s="19" t="s">
        <v>84</v>
      </c>
      <c r="F11" s="19" t="s">
        <v>6</v>
      </c>
      <c r="G11" s="19"/>
      <c r="H11" s="19"/>
      <c r="I11" s="20"/>
      <c r="J11" s="19"/>
    </row>
    <row r="12" spans="1:10" x14ac:dyDescent="0.3">
      <c r="A12" s="19">
        <v>11</v>
      </c>
      <c r="B12" s="20">
        <v>43978</v>
      </c>
      <c r="C12" s="19" t="s">
        <v>14</v>
      </c>
      <c r="D12" s="19" t="s">
        <v>14</v>
      </c>
      <c r="E12" s="19" t="s">
        <v>127</v>
      </c>
      <c r="F12" s="19" t="s">
        <v>7</v>
      </c>
      <c r="G12" s="19"/>
      <c r="H12" s="19"/>
      <c r="I12" s="20"/>
      <c r="J12" s="19"/>
    </row>
    <row r="13" spans="1:10" x14ac:dyDescent="0.3">
      <c r="A13" s="19">
        <v>12</v>
      </c>
      <c r="B13" s="20">
        <v>43978</v>
      </c>
      <c r="C13" s="19" t="s">
        <v>14</v>
      </c>
      <c r="D13" s="19" t="s">
        <v>14</v>
      </c>
      <c r="E13" s="19" t="s">
        <v>82</v>
      </c>
      <c r="F13" s="19" t="s">
        <v>8</v>
      </c>
      <c r="G13" s="19"/>
      <c r="H13" s="19"/>
      <c r="I13" s="20"/>
      <c r="J13" s="19"/>
    </row>
    <row r="14" spans="1:10" x14ac:dyDescent="0.3">
      <c r="A14" s="19">
        <v>13</v>
      </c>
      <c r="B14" s="20">
        <v>43978</v>
      </c>
      <c r="C14" s="19" t="s">
        <v>14</v>
      </c>
      <c r="D14" s="19" t="s">
        <v>14</v>
      </c>
      <c r="E14" s="19" t="s">
        <v>128</v>
      </c>
      <c r="F14" s="19" t="s">
        <v>8</v>
      </c>
      <c r="G14" s="19"/>
      <c r="H14" s="19"/>
      <c r="I14" s="20"/>
      <c r="J14" s="19"/>
    </row>
    <row r="15" spans="1:10" x14ac:dyDescent="0.3">
      <c r="A15" s="19">
        <v>14</v>
      </c>
      <c r="B15" s="20">
        <v>43978</v>
      </c>
      <c r="C15" s="19" t="s">
        <v>14</v>
      </c>
      <c r="D15" s="19" t="s">
        <v>14</v>
      </c>
      <c r="E15" s="19" t="s">
        <v>129</v>
      </c>
      <c r="F15" s="19" t="s">
        <v>8</v>
      </c>
      <c r="G15" s="19"/>
      <c r="H15" s="19"/>
      <c r="I15" s="20"/>
      <c r="J15" s="19"/>
    </row>
    <row r="16" spans="1:10" x14ac:dyDescent="0.3">
      <c r="A16" s="2">
        <v>15</v>
      </c>
      <c r="B16" s="17">
        <v>43979</v>
      </c>
      <c r="C16" s="2" t="s">
        <v>26</v>
      </c>
      <c r="D16" s="2" t="s">
        <v>33</v>
      </c>
      <c r="E16" s="2" t="s">
        <v>130</v>
      </c>
      <c r="F16" s="2" t="s">
        <v>6</v>
      </c>
      <c r="G16" s="2">
        <v>35</v>
      </c>
      <c r="H16" s="2">
        <v>4</v>
      </c>
      <c r="I16" s="17">
        <v>43989</v>
      </c>
      <c r="J16" s="2"/>
    </row>
    <row r="17" spans="1:10" x14ac:dyDescent="0.3">
      <c r="A17" s="2">
        <v>16</v>
      </c>
      <c r="B17" s="17">
        <v>43979</v>
      </c>
      <c r="C17" s="2" t="s">
        <v>26</v>
      </c>
      <c r="D17" s="2" t="s">
        <v>33</v>
      </c>
      <c r="E17" s="2" t="s">
        <v>35</v>
      </c>
      <c r="F17" s="2" t="s">
        <v>8</v>
      </c>
      <c r="G17" s="2">
        <v>32</v>
      </c>
      <c r="H17" s="2">
        <v>5</v>
      </c>
      <c r="I17" s="17">
        <v>43990</v>
      </c>
      <c r="J17" s="2"/>
    </row>
    <row r="18" spans="1:10" x14ac:dyDescent="0.3">
      <c r="A18" s="2">
        <v>17</v>
      </c>
      <c r="B18" s="17">
        <v>43979</v>
      </c>
      <c r="C18" s="2" t="s">
        <v>26</v>
      </c>
      <c r="D18" s="2" t="s">
        <v>33</v>
      </c>
      <c r="E18" s="2" t="s">
        <v>55</v>
      </c>
      <c r="F18" s="2" t="s">
        <v>8</v>
      </c>
      <c r="G18" s="2">
        <v>60</v>
      </c>
      <c r="H18" s="2">
        <v>5</v>
      </c>
      <c r="I18" s="17">
        <v>43989</v>
      </c>
      <c r="J18" s="2" t="s">
        <v>132</v>
      </c>
    </row>
    <row r="19" spans="1:10" x14ac:dyDescent="0.3">
      <c r="A19" s="2">
        <v>18</v>
      </c>
      <c r="B19" s="17">
        <v>43979</v>
      </c>
      <c r="C19" s="2" t="s">
        <v>26</v>
      </c>
      <c r="D19" s="2" t="s">
        <v>38</v>
      </c>
      <c r="E19" s="2" t="s">
        <v>75</v>
      </c>
      <c r="F19" s="2" t="s">
        <v>7</v>
      </c>
      <c r="G19" s="2"/>
      <c r="H19" s="2">
        <v>4</v>
      </c>
      <c r="I19" s="17">
        <v>43989</v>
      </c>
      <c r="J19" s="2"/>
    </row>
    <row r="20" spans="1:10" x14ac:dyDescent="0.3">
      <c r="A20" s="2">
        <v>19</v>
      </c>
      <c r="B20" s="17">
        <v>43981</v>
      </c>
      <c r="C20" s="2" t="s">
        <v>26</v>
      </c>
      <c r="D20" s="2" t="s">
        <v>56</v>
      </c>
      <c r="E20" s="2" t="s">
        <v>79</v>
      </c>
      <c r="F20" s="2" t="s">
        <v>8</v>
      </c>
      <c r="G20" s="2">
        <v>140</v>
      </c>
      <c r="H20" s="2">
        <v>6</v>
      </c>
      <c r="I20" s="17">
        <v>43995</v>
      </c>
      <c r="J20" s="2" t="s">
        <v>131</v>
      </c>
    </row>
    <row r="21" spans="1:10" x14ac:dyDescent="0.3">
      <c r="A21" s="2">
        <v>20</v>
      </c>
      <c r="B21" s="17">
        <v>43982</v>
      </c>
      <c r="C21" s="2" t="s">
        <v>15</v>
      </c>
      <c r="D21" s="2" t="s">
        <v>134</v>
      </c>
      <c r="E21" s="2" t="s">
        <v>135</v>
      </c>
      <c r="F21" s="2" t="s">
        <v>8</v>
      </c>
      <c r="G21" s="3"/>
      <c r="H21" s="2">
        <v>13</v>
      </c>
      <c r="I21" s="17">
        <v>43996</v>
      </c>
      <c r="J21" s="2" t="s">
        <v>131</v>
      </c>
    </row>
    <row r="23" spans="1:10" x14ac:dyDescent="0.3">
      <c r="B23" s="29" t="s">
        <v>170</v>
      </c>
      <c r="C23" s="4" t="s">
        <v>13</v>
      </c>
      <c r="D23" s="4"/>
      <c r="E23" s="4" t="s">
        <v>142</v>
      </c>
    </row>
  </sheetData>
  <sortState ref="A2:K21">
    <sortCondition ref="A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rightToLeft="1" workbookViewId="0">
      <selection activeCell="C11" sqref="C11"/>
    </sheetView>
  </sheetViews>
  <sheetFormatPr defaultColWidth="10.58203125" defaultRowHeight="18" customHeight="1" x14ac:dyDescent="0.3"/>
  <cols>
    <col min="1" max="1" width="10.58203125" style="1"/>
    <col min="2" max="2" width="12.83203125" style="1" bestFit="1" customWidth="1"/>
    <col min="3" max="3" width="16.6640625" style="1" bestFit="1" customWidth="1"/>
    <col min="4" max="4" width="21.4140625" style="1" bestFit="1" customWidth="1"/>
    <col min="5" max="5" width="14.9140625" style="1" bestFit="1" customWidth="1"/>
    <col min="6" max="6" width="17" style="1" bestFit="1" customWidth="1"/>
    <col min="7" max="16384" width="10.58203125" style="1"/>
  </cols>
  <sheetData>
    <row r="1" spans="1:6" ht="18" customHeight="1" x14ac:dyDescent="0.3">
      <c r="A1" s="398" t="s">
        <v>3</v>
      </c>
      <c r="B1" s="398"/>
      <c r="C1" s="398"/>
      <c r="D1" s="398"/>
      <c r="E1" s="398"/>
      <c r="F1" s="398"/>
    </row>
    <row r="2" spans="1:6" ht="18" customHeight="1" x14ac:dyDescent="0.3">
      <c r="A2" s="3" t="s">
        <v>4</v>
      </c>
      <c r="B2" s="3" t="s">
        <v>0</v>
      </c>
      <c r="C2" s="3" t="s">
        <v>53</v>
      </c>
      <c r="D2" s="3" t="s">
        <v>1</v>
      </c>
      <c r="E2" s="3" t="s">
        <v>2</v>
      </c>
      <c r="F2" s="3" t="s">
        <v>58</v>
      </c>
    </row>
    <row r="3" spans="1:6" ht="18" customHeight="1" x14ac:dyDescent="0.3">
      <c r="A3" s="5" t="s">
        <v>15</v>
      </c>
      <c r="B3" s="5" t="s">
        <v>50</v>
      </c>
      <c r="C3" s="5" t="s">
        <v>49</v>
      </c>
      <c r="D3" s="6"/>
      <c r="E3" s="6">
        <v>1</v>
      </c>
      <c r="F3" s="2"/>
    </row>
    <row r="4" spans="1:6" ht="18" customHeight="1" x14ac:dyDescent="0.3">
      <c r="A4" s="5" t="s">
        <v>15</v>
      </c>
      <c r="B4" s="5" t="s">
        <v>50</v>
      </c>
      <c r="C4" s="5" t="s">
        <v>51</v>
      </c>
      <c r="D4" s="6"/>
      <c r="E4" s="6">
        <v>1</v>
      </c>
      <c r="F4" s="2"/>
    </row>
    <row r="5" spans="1:6" ht="18" customHeight="1" x14ac:dyDescent="0.3">
      <c r="A5" s="5" t="s">
        <v>15</v>
      </c>
      <c r="B5" s="5" t="s">
        <v>50</v>
      </c>
      <c r="C5" s="5" t="s">
        <v>52</v>
      </c>
      <c r="D5" s="6"/>
      <c r="E5" s="6">
        <v>1</v>
      </c>
      <c r="F5" s="2"/>
    </row>
    <row r="6" spans="1:6" ht="18" customHeight="1" x14ac:dyDescent="0.3">
      <c r="A6" s="5" t="s">
        <v>14</v>
      </c>
      <c r="B6" s="5" t="s">
        <v>48</v>
      </c>
      <c r="C6" s="5" t="s">
        <v>47</v>
      </c>
      <c r="D6" s="5">
        <v>3</v>
      </c>
      <c r="E6" s="5"/>
      <c r="F6" s="2"/>
    </row>
    <row r="7" spans="1:6" ht="18" customHeight="1" x14ac:dyDescent="0.3">
      <c r="A7" s="5" t="s">
        <v>14</v>
      </c>
      <c r="B7" s="5" t="s">
        <v>14</v>
      </c>
      <c r="C7" s="5" t="s">
        <v>45</v>
      </c>
      <c r="D7" s="5">
        <v>1</v>
      </c>
      <c r="E7" s="5"/>
      <c r="F7" s="2"/>
    </row>
    <row r="8" spans="1:6" ht="18" customHeight="1" x14ac:dyDescent="0.3">
      <c r="A8" s="5" t="s">
        <v>14</v>
      </c>
      <c r="B8" s="5" t="s">
        <v>41</v>
      </c>
      <c r="C8" s="5" t="s">
        <v>40</v>
      </c>
      <c r="D8" s="5"/>
      <c r="E8" s="5">
        <v>1</v>
      </c>
      <c r="F8" s="2"/>
    </row>
    <row r="9" spans="1:6" ht="18" customHeight="1" x14ac:dyDescent="0.3">
      <c r="A9" s="5" t="s">
        <v>14</v>
      </c>
      <c r="B9" s="5" t="s">
        <v>41</v>
      </c>
      <c r="C9" s="5" t="s">
        <v>42</v>
      </c>
      <c r="D9" s="5">
        <v>2</v>
      </c>
      <c r="E9" s="5">
        <v>2</v>
      </c>
      <c r="F9" s="2"/>
    </row>
    <row r="10" spans="1:6" ht="18" customHeight="1" x14ac:dyDescent="0.3">
      <c r="A10" s="5" t="s">
        <v>14</v>
      </c>
      <c r="B10" s="5" t="s">
        <v>44</v>
      </c>
      <c r="C10" s="5" t="s">
        <v>43</v>
      </c>
      <c r="D10" s="5"/>
      <c r="E10" s="5">
        <v>1</v>
      </c>
      <c r="F10" s="2"/>
    </row>
    <row r="11" spans="1:6" ht="18" customHeight="1" x14ac:dyDescent="0.3">
      <c r="A11" s="5" t="s">
        <v>41</v>
      </c>
      <c r="B11" s="5" t="s">
        <v>14</v>
      </c>
      <c r="C11" s="5" t="s">
        <v>46</v>
      </c>
      <c r="D11" s="5">
        <v>14</v>
      </c>
      <c r="E11" s="5">
        <v>8</v>
      </c>
      <c r="F11" s="2"/>
    </row>
    <row r="12" spans="1:6" ht="18" customHeight="1" x14ac:dyDescent="0.3">
      <c r="A12" s="5" t="s">
        <v>17</v>
      </c>
      <c r="B12" s="5" t="s">
        <v>24</v>
      </c>
      <c r="C12" s="5" t="s">
        <v>23</v>
      </c>
      <c r="D12" s="5">
        <v>2</v>
      </c>
      <c r="E12" s="5"/>
      <c r="F12" s="2"/>
    </row>
    <row r="13" spans="1:6" ht="18" customHeight="1" x14ac:dyDescent="0.3">
      <c r="A13" s="5" t="s">
        <v>17</v>
      </c>
      <c r="B13" s="5" t="s">
        <v>20</v>
      </c>
      <c r="C13" s="8" t="s">
        <v>19</v>
      </c>
      <c r="D13" s="5"/>
      <c r="E13" s="5">
        <v>1</v>
      </c>
      <c r="F13" s="2"/>
    </row>
    <row r="14" spans="1:6" ht="18" customHeight="1" x14ac:dyDescent="0.3">
      <c r="A14" s="5" t="s">
        <v>17</v>
      </c>
      <c r="B14" s="5" t="s">
        <v>18</v>
      </c>
      <c r="C14" s="5" t="s">
        <v>16</v>
      </c>
      <c r="D14" s="5">
        <v>2</v>
      </c>
      <c r="E14" s="5">
        <v>4</v>
      </c>
      <c r="F14" s="2"/>
    </row>
    <row r="15" spans="1:6" ht="18" customHeight="1" x14ac:dyDescent="0.3">
      <c r="A15" s="5" t="s">
        <v>17</v>
      </c>
      <c r="B15" s="5" t="s">
        <v>22</v>
      </c>
      <c r="C15" s="5" t="s">
        <v>21</v>
      </c>
      <c r="D15" s="5">
        <v>1</v>
      </c>
      <c r="E15" s="5"/>
      <c r="F15" s="2" t="s">
        <v>61</v>
      </c>
    </row>
    <row r="16" spans="1:6" ht="18" customHeight="1" x14ac:dyDescent="0.3">
      <c r="A16" s="5" t="s">
        <v>26</v>
      </c>
      <c r="B16" s="5" t="s">
        <v>38</v>
      </c>
      <c r="C16" s="5" t="s">
        <v>37</v>
      </c>
      <c r="D16" s="5">
        <v>1</v>
      </c>
      <c r="E16" s="5"/>
      <c r="F16" s="2"/>
    </row>
    <row r="17" spans="1:6" ht="18" customHeight="1" x14ac:dyDescent="0.3">
      <c r="A17" s="5" t="s">
        <v>26</v>
      </c>
      <c r="B17" s="5" t="s">
        <v>38</v>
      </c>
      <c r="C17" s="5" t="s">
        <v>39</v>
      </c>
      <c r="D17" s="5">
        <v>1</v>
      </c>
      <c r="E17" s="5"/>
      <c r="F17" s="2"/>
    </row>
    <row r="18" spans="1:6" ht="18" customHeight="1" x14ac:dyDescent="0.3">
      <c r="A18" s="5" t="s">
        <v>26</v>
      </c>
      <c r="B18" s="5" t="s">
        <v>28</v>
      </c>
      <c r="C18" s="5" t="s">
        <v>27</v>
      </c>
      <c r="D18" s="5"/>
      <c r="E18" s="5">
        <v>1</v>
      </c>
      <c r="F18" s="2" t="s">
        <v>59</v>
      </c>
    </row>
    <row r="19" spans="1:6" ht="18" customHeight="1" x14ac:dyDescent="0.3">
      <c r="A19" s="5" t="s">
        <v>26</v>
      </c>
      <c r="B19" s="5" t="s">
        <v>28</v>
      </c>
      <c r="C19" s="5" t="s">
        <v>54</v>
      </c>
      <c r="D19" s="5"/>
      <c r="E19" s="5">
        <v>1</v>
      </c>
      <c r="F19" s="2" t="s">
        <v>60</v>
      </c>
    </row>
    <row r="20" spans="1:6" ht="18" customHeight="1" x14ac:dyDescent="0.3">
      <c r="A20" s="5" t="s">
        <v>26</v>
      </c>
      <c r="B20" s="5" t="s">
        <v>28</v>
      </c>
      <c r="C20" s="5" t="s">
        <v>29</v>
      </c>
      <c r="D20" s="5">
        <v>1</v>
      </c>
      <c r="E20" s="5"/>
      <c r="F20" s="2"/>
    </row>
    <row r="21" spans="1:6" ht="18" customHeight="1" x14ac:dyDescent="0.3">
      <c r="A21" s="5" t="s">
        <v>26</v>
      </c>
      <c r="B21" s="5" t="s">
        <v>28</v>
      </c>
      <c r="C21" s="5" t="s">
        <v>36</v>
      </c>
      <c r="D21" s="5">
        <v>1</v>
      </c>
      <c r="E21" s="5"/>
      <c r="F21" s="2" t="s">
        <v>62</v>
      </c>
    </row>
    <row r="22" spans="1:6" ht="18" customHeight="1" x14ac:dyDescent="0.3">
      <c r="A22" s="5" t="s">
        <v>26</v>
      </c>
      <c r="B22" s="5" t="s">
        <v>33</v>
      </c>
      <c r="C22" s="5" t="s">
        <v>32</v>
      </c>
      <c r="D22" s="5">
        <v>1</v>
      </c>
      <c r="E22" s="5"/>
      <c r="F22" s="2"/>
    </row>
    <row r="23" spans="1:6" ht="18" customHeight="1" x14ac:dyDescent="0.3">
      <c r="A23" s="5" t="s">
        <v>26</v>
      </c>
      <c r="B23" s="5" t="s">
        <v>33</v>
      </c>
      <c r="C23" s="5" t="s">
        <v>34</v>
      </c>
      <c r="D23" s="5">
        <v>1</v>
      </c>
      <c r="E23" s="5"/>
      <c r="F23" s="2"/>
    </row>
    <row r="24" spans="1:6" ht="18" customHeight="1" x14ac:dyDescent="0.3">
      <c r="A24" s="5" t="s">
        <v>26</v>
      </c>
      <c r="B24" s="5" t="s">
        <v>33</v>
      </c>
      <c r="C24" s="5" t="s">
        <v>35</v>
      </c>
      <c r="D24" s="5">
        <v>1</v>
      </c>
      <c r="E24" s="5"/>
      <c r="F24" s="2"/>
    </row>
    <row r="25" spans="1:6" ht="18" customHeight="1" x14ac:dyDescent="0.3">
      <c r="A25" s="5" t="s">
        <v>26</v>
      </c>
      <c r="B25" s="5" t="s">
        <v>33</v>
      </c>
      <c r="C25" s="5" t="s">
        <v>55</v>
      </c>
      <c r="D25" s="5">
        <v>1</v>
      </c>
      <c r="E25" s="5"/>
      <c r="F25" s="2"/>
    </row>
    <row r="26" spans="1:6" ht="18" customHeight="1" x14ac:dyDescent="0.3">
      <c r="A26" s="5" t="s">
        <v>26</v>
      </c>
      <c r="B26" s="5" t="s">
        <v>56</v>
      </c>
      <c r="C26" s="7" t="s">
        <v>57</v>
      </c>
      <c r="D26" s="5">
        <v>1</v>
      </c>
      <c r="E26" s="5"/>
      <c r="F26" s="2"/>
    </row>
    <row r="27" spans="1:6" ht="18" customHeight="1" x14ac:dyDescent="0.3">
      <c r="A27" s="5" t="s">
        <v>26</v>
      </c>
      <c r="B27" s="5" t="s">
        <v>26</v>
      </c>
      <c r="C27" s="5" t="s">
        <v>25</v>
      </c>
      <c r="D27" s="5"/>
      <c r="E27" s="5">
        <v>1</v>
      </c>
      <c r="F27" s="2"/>
    </row>
    <row r="28" spans="1:6" ht="18" customHeight="1" x14ac:dyDescent="0.3">
      <c r="A28" s="5" t="s">
        <v>26</v>
      </c>
      <c r="B28" s="5" t="s">
        <v>26</v>
      </c>
      <c r="C28" s="5" t="s">
        <v>30</v>
      </c>
      <c r="D28" s="5">
        <v>1</v>
      </c>
      <c r="E28" s="5"/>
      <c r="F28" s="2"/>
    </row>
    <row r="29" spans="1:6" ht="18" customHeight="1" x14ac:dyDescent="0.3">
      <c r="A29" s="5" t="s">
        <v>26</v>
      </c>
      <c r="B29" s="5" t="s">
        <v>26</v>
      </c>
      <c r="C29" s="5" t="s">
        <v>31</v>
      </c>
      <c r="D29" s="5">
        <v>1</v>
      </c>
      <c r="E29" s="5"/>
      <c r="F29" s="2"/>
    </row>
    <row r="30" spans="1:6" ht="18" customHeight="1" x14ac:dyDescent="0.3">
      <c r="A30" s="3" t="s">
        <v>9</v>
      </c>
      <c r="B30" s="3">
        <v>14</v>
      </c>
      <c r="C30" s="3">
        <v>29</v>
      </c>
      <c r="D30" s="3">
        <f>SUM(D3:D29)</f>
        <v>36</v>
      </c>
      <c r="E30" s="3">
        <f>SUM(E3:E29)</f>
        <v>23</v>
      </c>
      <c r="F30" s="3"/>
    </row>
  </sheetData>
  <sortState ref="A3:F59">
    <sortCondition ref="A2"/>
  </sortState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92" orientation="landscape" verticalDpi="0" r:id="rId1"/>
  <headerFooter>
    <oddHeader>&amp;L&amp;D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rightToLeft="1" topLeftCell="A7" zoomScale="90" zoomScaleNormal="90" workbookViewId="0">
      <selection activeCell="G21" sqref="G21"/>
    </sheetView>
  </sheetViews>
  <sheetFormatPr defaultColWidth="9" defaultRowHeight="14" x14ac:dyDescent="0.3"/>
  <cols>
    <col min="1" max="1" width="17.83203125" style="50" customWidth="1"/>
    <col min="2" max="2" width="10.83203125" style="47" customWidth="1"/>
    <col min="3" max="5" width="17.83203125" style="50" customWidth="1"/>
    <col min="6" max="6" width="18" style="50" customWidth="1"/>
    <col min="7" max="16384" width="9" style="50"/>
  </cols>
  <sheetData>
    <row r="1" spans="1:5" s="47" customFormat="1" x14ac:dyDescent="0.3">
      <c r="A1" s="216" t="s">
        <v>171</v>
      </c>
      <c r="B1" s="216" t="s">
        <v>4</v>
      </c>
      <c r="C1" s="216" t="s">
        <v>253</v>
      </c>
      <c r="D1" s="216" t="s">
        <v>172</v>
      </c>
      <c r="E1" s="216" t="s">
        <v>173</v>
      </c>
    </row>
    <row r="2" spans="1:5" x14ac:dyDescent="0.3">
      <c r="A2" s="48" t="s">
        <v>16</v>
      </c>
      <c r="B2" s="49" t="s">
        <v>17</v>
      </c>
      <c r="C2" s="48" t="s">
        <v>18</v>
      </c>
      <c r="D2" s="48">
        <v>4</v>
      </c>
      <c r="E2" s="48">
        <v>2</v>
      </c>
    </row>
    <row r="3" spans="1:5" x14ac:dyDescent="0.3">
      <c r="A3" s="51" t="s">
        <v>19</v>
      </c>
      <c r="B3" s="52" t="s">
        <v>17</v>
      </c>
      <c r="C3" s="51" t="s">
        <v>20</v>
      </c>
      <c r="D3" s="51">
        <v>1</v>
      </c>
      <c r="E3" s="51"/>
    </row>
    <row r="4" spans="1:5" x14ac:dyDescent="0.3">
      <c r="A4" s="51" t="s">
        <v>21</v>
      </c>
      <c r="B4" s="52" t="s">
        <v>17</v>
      </c>
      <c r="C4" s="51" t="s">
        <v>22</v>
      </c>
      <c r="D4" s="51"/>
      <c r="E4" s="51" t="s">
        <v>174</v>
      </c>
    </row>
    <row r="5" spans="1:5" x14ac:dyDescent="0.3">
      <c r="A5" s="48" t="s">
        <v>23</v>
      </c>
      <c r="B5" s="52" t="s">
        <v>17</v>
      </c>
      <c r="C5" s="51" t="s">
        <v>24</v>
      </c>
      <c r="D5" s="51"/>
      <c r="E5" s="51">
        <v>2</v>
      </c>
    </row>
    <row r="6" spans="1:5" x14ac:dyDescent="0.3">
      <c r="A6" s="48" t="s">
        <v>175</v>
      </c>
      <c r="B6" s="52" t="s">
        <v>17</v>
      </c>
      <c r="C6" s="51" t="s">
        <v>176</v>
      </c>
      <c r="D6" s="51"/>
      <c r="E6" s="51">
        <v>1</v>
      </c>
    </row>
    <row r="7" spans="1:5" x14ac:dyDescent="0.3">
      <c r="A7" s="48" t="s">
        <v>555</v>
      </c>
      <c r="B7" s="52" t="s">
        <v>17</v>
      </c>
      <c r="C7" s="51" t="s">
        <v>176</v>
      </c>
      <c r="D7" s="51">
        <v>1</v>
      </c>
      <c r="E7" s="51"/>
    </row>
    <row r="8" spans="1:5" x14ac:dyDescent="0.3">
      <c r="A8" s="51" t="s">
        <v>25</v>
      </c>
      <c r="B8" s="52" t="s">
        <v>26</v>
      </c>
      <c r="C8" s="51" t="s">
        <v>26</v>
      </c>
      <c r="D8" s="51">
        <v>1</v>
      </c>
      <c r="E8" s="51">
        <v>1</v>
      </c>
    </row>
    <row r="9" spans="1:5" x14ac:dyDescent="0.3">
      <c r="A9" s="51" t="s">
        <v>27</v>
      </c>
      <c r="B9" s="52" t="s">
        <v>26</v>
      </c>
      <c r="C9" s="51" t="s">
        <v>28</v>
      </c>
      <c r="D9" s="51" t="s">
        <v>177</v>
      </c>
      <c r="E9" s="51"/>
    </row>
    <row r="10" spans="1:5" x14ac:dyDescent="0.3">
      <c r="A10" s="51" t="s">
        <v>29</v>
      </c>
      <c r="B10" s="52" t="s">
        <v>26</v>
      </c>
      <c r="C10" s="51" t="s">
        <v>28</v>
      </c>
      <c r="D10" s="51"/>
      <c r="E10" s="51">
        <v>1</v>
      </c>
    </row>
    <row r="11" spans="1:5" s="47" customFormat="1" x14ac:dyDescent="0.3">
      <c r="A11" s="53" t="s">
        <v>178</v>
      </c>
      <c r="B11" s="54" t="s">
        <v>26</v>
      </c>
      <c r="C11" s="53" t="s">
        <v>28</v>
      </c>
      <c r="D11" s="53">
        <v>1</v>
      </c>
      <c r="E11" s="53"/>
    </row>
    <row r="12" spans="1:5" s="47" customFormat="1" ht="28" x14ac:dyDescent="0.3">
      <c r="A12" s="52" t="s">
        <v>36</v>
      </c>
      <c r="B12" s="52" t="s">
        <v>26</v>
      </c>
      <c r="C12" s="52" t="s">
        <v>28</v>
      </c>
      <c r="D12" s="52"/>
      <c r="E12" s="52" t="s">
        <v>179</v>
      </c>
    </row>
    <row r="13" spans="1:5" s="47" customFormat="1" x14ac:dyDescent="0.3">
      <c r="A13" s="52" t="s">
        <v>379</v>
      </c>
      <c r="B13" s="52" t="s">
        <v>26</v>
      </c>
      <c r="C13" s="52" t="s">
        <v>28</v>
      </c>
      <c r="D13" s="52"/>
      <c r="E13" s="52">
        <v>1</v>
      </c>
    </row>
    <row r="14" spans="1:5" s="47" customFormat="1" x14ac:dyDescent="0.3">
      <c r="A14" s="52" t="s">
        <v>556</v>
      </c>
      <c r="B14" s="52" t="s">
        <v>26</v>
      </c>
      <c r="C14" s="52" t="s">
        <v>28</v>
      </c>
      <c r="D14" s="52"/>
      <c r="E14" s="52">
        <v>1</v>
      </c>
    </row>
    <row r="15" spans="1:5" s="47" customFormat="1" x14ac:dyDescent="0.3">
      <c r="A15" s="52" t="s">
        <v>30</v>
      </c>
      <c r="B15" s="52" t="s">
        <v>26</v>
      </c>
      <c r="C15" s="52" t="s">
        <v>26</v>
      </c>
      <c r="D15" s="52"/>
      <c r="E15" s="52">
        <v>1</v>
      </c>
    </row>
    <row r="16" spans="1:5" s="47" customFormat="1" x14ac:dyDescent="0.3">
      <c r="A16" s="52" t="s">
        <v>31</v>
      </c>
      <c r="B16" s="52" t="s">
        <v>26</v>
      </c>
      <c r="C16" s="52" t="s">
        <v>26</v>
      </c>
      <c r="D16" s="52"/>
      <c r="E16" s="52">
        <v>1</v>
      </c>
    </row>
    <row r="17" spans="1:5" s="47" customFormat="1" x14ac:dyDescent="0.3">
      <c r="A17" s="52" t="s">
        <v>557</v>
      </c>
      <c r="B17" s="52" t="s">
        <v>26</v>
      </c>
      <c r="C17" s="52" t="s">
        <v>26</v>
      </c>
      <c r="D17" s="52"/>
      <c r="E17" s="52">
        <v>1</v>
      </c>
    </row>
    <row r="18" spans="1:5" s="47" customFormat="1" x14ac:dyDescent="0.3">
      <c r="A18" s="52" t="s">
        <v>558</v>
      </c>
      <c r="B18" s="52" t="s">
        <v>26</v>
      </c>
      <c r="C18" s="52" t="s">
        <v>26</v>
      </c>
      <c r="D18" s="52"/>
      <c r="E18" s="52">
        <v>1</v>
      </c>
    </row>
    <row r="19" spans="1:5" s="47" customFormat="1" x14ac:dyDescent="0.3">
      <c r="A19" s="52" t="s">
        <v>559</v>
      </c>
      <c r="B19" s="52" t="s">
        <v>26</v>
      </c>
      <c r="C19" s="52" t="s">
        <v>26</v>
      </c>
      <c r="D19" s="52"/>
      <c r="E19" s="52">
        <v>1</v>
      </c>
    </row>
    <row r="20" spans="1:5" s="47" customFormat="1" x14ac:dyDescent="0.3">
      <c r="A20" s="52" t="s">
        <v>560</v>
      </c>
      <c r="B20" s="52" t="s">
        <v>26</v>
      </c>
      <c r="C20" s="52" t="s">
        <v>26</v>
      </c>
      <c r="D20" s="52"/>
      <c r="E20" s="52">
        <v>1</v>
      </c>
    </row>
    <row r="21" spans="1:5" s="47" customFormat="1" x14ac:dyDescent="0.3">
      <c r="A21" s="52" t="s">
        <v>561</v>
      </c>
      <c r="B21" s="52" t="s">
        <v>26</v>
      </c>
      <c r="C21" s="52" t="s">
        <v>26</v>
      </c>
      <c r="D21" s="52"/>
      <c r="E21" s="52">
        <v>1</v>
      </c>
    </row>
    <row r="22" spans="1:5" s="47" customFormat="1" x14ac:dyDescent="0.3">
      <c r="A22" s="52" t="s">
        <v>32</v>
      </c>
      <c r="B22" s="52" t="s">
        <v>26</v>
      </c>
      <c r="C22" s="52" t="s">
        <v>33</v>
      </c>
      <c r="D22" s="52"/>
      <c r="E22" s="52">
        <v>1</v>
      </c>
    </row>
    <row r="23" spans="1:5" s="47" customFormat="1" x14ac:dyDescent="0.3">
      <c r="A23" s="52" t="s">
        <v>34</v>
      </c>
      <c r="B23" s="52" t="s">
        <v>26</v>
      </c>
      <c r="C23" s="52" t="s">
        <v>33</v>
      </c>
      <c r="D23" s="52"/>
      <c r="E23" s="52">
        <v>1</v>
      </c>
    </row>
    <row r="24" spans="1:5" s="47" customFormat="1" x14ac:dyDescent="0.3">
      <c r="A24" s="52" t="s">
        <v>35</v>
      </c>
      <c r="B24" s="52" t="s">
        <v>26</v>
      </c>
      <c r="C24" s="52" t="s">
        <v>33</v>
      </c>
      <c r="D24" s="52"/>
      <c r="E24" s="52">
        <v>1</v>
      </c>
    </row>
    <row r="25" spans="1:5" s="47" customFormat="1" x14ac:dyDescent="0.3">
      <c r="A25" s="52" t="s">
        <v>180</v>
      </c>
      <c r="B25" s="52" t="s">
        <v>26</v>
      </c>
      <c r="C25" s="52" t="s">
        <v>33</v>
      </c>
      <c r="D25" s="52">
        <v>1</v>
      </c>
      <c r="E25" s="52">
        <v>2</v>
      </c>
    </row>
    <row r="26" spans="1:5" s="47" customFormat="1" x14ac:dyDescent="0.3">
      <c r="A26" s="52" t="s">
        <v>37</v>
      </c>
      <c r="B26" s="52" t="s">
        <v>26</v>
      </c>
      <c r="C26" s="52" t="s">
        <v>38</v>
      </c>
      <c r="D26" s="52"/>
      <c r="E26" s="52">
        <v>1</v>
      </c>
    </row>
    <row r="27" spans="1:5" x14ac:dyDescent="0.3">
      <c r="A27" s="52" t="s">
        <v>39</v>
      </c>
      <c r="B27" s="52" t="s">
        <v>26</v>
      </c>
      <c r="C27" s="52" t="s">
        <v>38</v>
      </c>
      <c r="D27" s="52"/>
      <c r="E27" s="52">
        <v>1</v>
      </c>
    </row>
    <row r="28" spans="1:5" x14ac:dyDescent="0.3">
      <c r="A28" s="217" t="s">
        <v>57</v>
      </c>
      <c r="B28" s="52" t="s">
        <v>26</v>
      </c>
      <c r="C28" s="52" t="s">
        <v>56</v>
      </c>
      <c r="D28" s="52"/>
      <c r="E28" s="52">
        <v>2</v>
      </c>
    </row>
    <row r="29" spans="1:5" s="47" customFormat="1" x14ac:dyDescent="0.3">
      <c r="A29" s="51" t="s">
        <v>40</v>
      </c>
      <c r="B29" s="52" t="s">
        <v>14</v>
      </c>
      <c r="C29" s="51" t="s">
        <v>41</v>
      </c>
      <c r="D29" s="51">
        <v>1</v>
      </c>
      <c r="E29" s="51"/>
    </row>
    <row r="30" spans="1:5" s="47" customFormat="1" x14ac:dyDescent="0.3">
      <c r="A30" s="49" t="s">
        <v>42</v>
      </c>
      <c r="B30" s="49" t="s">
        <v>14</v>
      </c>
      <c r="C30" s="49" t="s">
        <v>41</v>
      </c>
      <c r="D30" s="49">
        <v>3</v>
      </c>
      <c r="E30" s="49">
        <v>2</v>
      </c>
    </row>
    <row r="31" spans="1:5" x14ac:dyDescent="0.3">
      <c r="A31" s="52" t="s">
        <v>43</v>
      </c>
      <c r="B31" s="52" t="s">
        <v>14</v>
      </c>
      <c r="C31" s="52" t="s">
        <v>44</v>
      </c>
      <c r="D31" s="52">
        <v>1</v>
      </c>
      <c r="E31" s="52"/>
    </row>
    <row r="32" spans="1:5" x14ac:dyDescent="0.3">
      <c r="A32" s="51" t="s">
        <v>45</v>
      </c>
      <c r="B32" s="52" t="s">
        <v>14</v>
      </c>
      <c r="C32" s="51" t="s">
        <v>14</v>
      </c>
      <c r="D32" s="51"/>
      <c r="E32" s="51">
        <v>1</v>
      </c>
    </row>
    <row r="33" spans="1:5" s="47" customFormat="1" x14ac:dyDescent="0.3">
      <c r="A33" s="51" t="s">
        <v>46</v>
      </c>
      <c r="B33" s="52" t="s">
        <v>41</v>
      </c>
      <c r="C33" s="51" t="s">
        <v>14</v>
      </c>
      <c r="D33" s="51">
        <v>22</v>
      </c>
      <c r="E33" s="51">
        <v>141</v>
      </c>
    </row>
    <row r="34" spans="1:5" x14ac:dyDescent="0.3">
      <c r="A34" s="51" t="s">
        <v>47</v>
      </c>
      <c r="B34" s="52" t="s">
        <v>14</v>
      </c>
      <c r="C34" s="51" t="s">
        <v>48</v>
      </c>
      <c r="D34" s="51"/>
      <c r="E34" s="52">
        <v>3</v>
      </c>
    </row>
    <row r="35" spans="1:5" x14ac:dyDescent="0.3">
      <c r="A35" s="51" t="s">
        <v>181</v>
      </c>
      <c r="B35" s="52" t="s">
        <v>14</v>
      </c>
      <c r="C35" s="51" t="s">
        <v>14</v>
      </c>
      <c r="D35" s="51"/>
      <c r="E35" s="52">
        <v>2</v>
      </c>
    </row>
    <row r="36" spans="1:5" x14ac:dyDescent="0.3">
      <c r="A36" s="51" t="s">
        <v>182</v>
      </c>
      <c r="B36" s="52" t="s">
        <v>14</v>
      </c>
      <c r="C36" s="51" t="s">
        <v>14</v>
      </c>
      <c r="D36" s="51"/>
      <c r="E36" s="52">
        <v>1</v>
      </c>
    </row>
    <row r="37" spans="1:5" x14ac:dyDescent="0.3">
      <c r="A37" s="51" t="s">
        <v>166</v>
      </c>
      <c r="B37" s="52" t="s">
        <v>14</v>
      </c>
      <c r="C37" s="51" t="s">
        <v>14</v>
      </c>
      <c r="D37" s="51"/>
      <c r="E37" s="52">
        <v>1</v>
      </c>
    </row>
    <row r="38" spans="1:5" x14ac:dyDescent="0.3">
      <c r="A38" s="51" t="s">
        <v>160</v>
      </c>
      <c r="B38" s="52" t="s">
        <v>14</v>
      </c>
      <c r="C38" s="51" t="s">
        <v>14</v>
      </c>
      <c r="D38" s="51"/>
      <c r="E38" s="52">
        <v>3</v>
      </c>
    </row>
    <row r="39" spans="1:5" x14ac:dyDescent="0.3">
      <c r="A39" s="51" t="s">
        <v>254</v>
      </c>
      <c r="B39" s="52" t="s">
        <v>14</v>
      </c>
      <c r="C39" s="51" t="s">
        <v>14</v>
      </c>
      <c r="D39" s="51"/>
      <c r="E39" s="52">
        <v>1</v>
      </c>
    </row>
    <row r="40" spans="1:5" x14ac:dyDescent="0.3">
      <c r="A40" s="51" t="s">
        <v>255</v>
      </c>
      <c r="B40" s="52" t="s">
        <v>14</v>
      </c>
      <c r="C40" s="51" t="s">
        <v>157</v>
      </c>
      <c r="D40" s="51">
        <v>1</v>
      </c>
      <c r="E40" s="52"/>
    </row>
    <row r="41" spans="1:5" x14ac:dyDescent="0.3">
      <c r="A41" s="51" t="s">
        <v>256</v>
      </c>
      <c r="B41" s="52" t="s">
        <v>14</v>
      </c>
      <c r="C41" s="51" t="s">
        <v>14</v>
      </c>
      <c r="D41" s="51"/>
      <c r="E41" s="52">
        <v>3</v>
      </c>
    </row>
    <row r="42" spans="1:5" x14ac:dyDescent="0.3">
      <c r="A42" s="51" t="s">
        <v>206</v>
      </c>
      <c r="B42" s="52" t="s">
        <v>14</v>
      </c>
      <c r="C42" s="51" t="s">
        <v>257</v>
      </c>
      <c r="D42" s="51"/>
      <c r="E42" s="52">
        <v>1</v>
      </c>
    </row>
    <row r="43" spans="1:5" x14ac:dyDescent="0.3">
      <c r="A43" s="51" t="s">
        <v>188</v>
      </c>
      <c r="B43" s="52" t="s">
        <v>14</v>
      </c>
      <c r="C43" s="51" t="s">
        <v>258</v>
      </c>
      <c r="D43" s="51"/>
      <c r="E43" s="52">
        <v>1</v>
      </c>
    </row>
    <row r="44" spans="1:5" x14ac:dyDescent="0.3">
      <c r="A44" s="51" t="s">
        <v>259</v>
      </c>
      <c r="B44" s="52" t="s">
        <v>14</v>
      </c>
      <c r="C44" s="51" t="s">
        <v>14</v>
      </c>
      <c r="D44" s="51"/>
      <c r="E44" s="52">
        <v>1</v>
      </c>
    </row>
    <row r="45" spans="1:5" x14ac:dyDescent="0.3">
      <c r="A45" s="51" t="s">
        <v>260</v>
      </c>
      <c r="B45" s="52" t="s">
        <v>14</v>
      </c>
      <c r="C45" s="51" t="s">
        <v>14</v>
      </c>
      <c r="D45" s="51"/>
      <c r="E45" s="52">
        <v>2</v>
      </c>
    </row>
    <row r="46" spans="1:5" x14ac:dyDescent="0.3">
      <c r="A46" s="51" t="s">
        <v>261</v>
      </c>
      <c r="B46" s="52" t="s">
        <v>14</v>
      </c>
      <c r="C46" s="51" t="s">
        <v>14</v>
      </c>
      <c r="D46" s="51"/>
      <c r="E46" s="52">
        <v>3</v>
      </c>
    </row>
    <row r="47" spans="1:5" x14ac:dyDescent="0.3">
      <c r="A47" s="51" t="s">
        <v>562</v>
      </c>
      <c r="B47" s="52" t="s">
        <v>14</v>
      </c>
      <c r="C47" s="51" t="s">
        <v>183</v>
      </c>
      <c r="D47" s="51">
        <v>1</v>
      </c>
      <c r="E47" s="52"/>
    </row>
    <row r="48" spans="1:5" x14ac:dyDescent="0.3">
      <c r="A48" s="51" t="s">
        <v>563</v>
      </c>
      <c r="B48" s="52" t="s">
        <v>14</v>
      </c>
      <c r="C48" s="51" t="s">
        <v>14</v>
      </c>
      <c r="D48" s="51"/>
      <c r="E48" s="52">
        <v>1</v>
      </c>
    </row>
    <row r="49" spans="1:5" x14ac:dyDescent="0.3">
      <c r="A49" s="51" t="s">
        <v>564</v>
      </c>
      <c r="B49" s="52" t="s">
        <v>14</v>
      </c>
      <c r="C49" s="51" t="s">
        <v>14</v>
      </c>
      <c r="D49" s="51">
        <v>1</v>
      </c>
      <c r="E49" s="52"/>
    </row>
    <row r="50" spans="1:5" x14ac:dyDescent="0.3">
      <c r="A50" s="51" t="s">
        <v>565</v>
      </c>
      <c r="B50" s="52" t="s">
        <v>14</v>
      </c>
      <c r="C50" s="51" t="s">
        <v>14</v>
      </c>
      <c r="D50" s="51">
        <v>1</v>
      </c>
      <c r="E50" s="52"/>
    </row>
    <row r="51" spans="1:5" x14ac:dyDescent="0.3">
      <c r="A51" s="51" t="s">
        <v>434</v>
      </c>
      <c r="B51" s="52" t="s">
        <v>14</v>
      </c>
      <c r="C51" s="51" t="s">
        <v>14</v>
      </c>
      <c r="D51" s="51"/>
      <c r="E51" s="52">
        <v>2</v>
      </c>
    </row>
    <row r="52" spans="1:5" ht="28" x14ac:dyDescent="0.3">
      <c r="A52" s="51" t="s">
        <v>566</v>
      </c>
      <c r="B52" s="52" t="s">
        <v>14</v>
      </c>
      <c r="C52" s="51" t="s">
        <v>14</v>
      </c>
      <c r="D52" s="51"/>
      <c r="E52" s="52">
        <v>1</v>
      </c>
    </row>
    <row r="53" spans="1:5" x14ac:dyDescent="0.3">
      <c r="A53" s="51" t="s">
        <v>567</v>
      </c>
      <c r="B53" s="52" t="s">
        <v>14</v>
      </c>
      <c r="C53" s="51" t="s">
        <v>14</v>
      </c>
      <c r="D53" s="51"/>
      <c r="E53" s="52">
        <v>1</v>
      </c>
    </row>
    <row r="54" spans="1:5" x14ac:dyDescent="0.3">
      <c r="A54" s="51" t="s">
        <v>49</v>
      </c>
      <c r="B54" s="52" t="s">
        <v>15</v>
      </c>
      <c r="C54" s="55" t="s">
        <v>262</v>
      </c>
      <c r="D54" s="55">
        <v>1</v>
      </c>
      <c r="E54" s="55"/>
    </row>
    <row r="55" spans="1:5" x14ac:dyDescent="0.3">
      <c r="A55" s="51" t="s">
        <v>51</v>
      </c>
      <c r="B55" s="52" t="s">
        <v>15</v>
      </c>
      <c r="C55" s="55" t="s">
        <v>262</v>
      </c>
      <c r="D55" s="55">
        <v>1</v>
      </c>
      <c r="E55" s="55"/>
    </row>
    <row r="56" spans="1:5" x14ac:dyDescent="0.3">
      <c r="A56" s="51" t="s">
        <v>52</v>
      </c>
      <c r="B56" s="52" t="s">
        <v>15</v>
      </c>
      <c r="C56" s="55" t="s">
        <v>262</v>
      </c>
      <c r="D56" s="55">
        <v>1</v>
      </c>
      <c r="E56" s="55"/>
    </row>
    <row r="57" spans="1:5" x14ac:dyDescent="0.3">
      <c r="A57" s="51" t="s">
        <v>263</v>
      </c>
      <c r="B57" s="52" t="s">
        <v>15</v>
      </c>
      <c r="C57" s="55" t="s">
        <v>241</v>
      </c>
      <c r="D57" s="55">
        <v>1</v>
      </c>
      <c r="E57" s="55"/>
    </row>
    <row r="58" spans="1:5" x14ac:dyDescent="0.3">
      <c r="A58" s="51" t="s">
        <v>264</v>
      </c>
      <c r="B58" s="52" t="s">
        <v>15</v>
      </c>
      <c r="C58" s="55" t="s">
        <v>134</v>
      </c>
      <c r="D58" s="55">
        <v>1</v>
      </c>
      <c r="E58" s="55"/>
    </row>
    <row r="59" spans="1:5" x14ac:dyDescent="0.3">
      <c r="A59" s="51" t="s">
        <v>568</v>
      </c>
      <c r="B59" s="52" t="s">
        <v>15</v>
      </c>
      <c r="C59" s="55" t="s">
        <v>134</v>
      </c>
      <c r="D59" s="55"/>
      <c r="E59" s="55">
        <v>1</v>
      </c>
    </row>
    <row r="60" spans="1:5" x14ac:dyDescent="0.3">
      <c r="A60" s="51" t="s">
        <v>569</v>
      </c>
      <c r="B60" s="52" t="s">
        <v>15</v>
      </c>
      <c r="C60" s="55" t="s">
        <v>134</v>
      </c>
      <c r="D60" s="55"/>
      <c r="E60" s="55">
        <v>1</v>
      </c>
    </row>
    <row r="61" spans="1:5" x14ac:dyDescent="0.3">
      <c r="A61" s="51" t="s">
        <v>570</v>
      </c>
      <c r="B61" s="52" t="s">
        <v>15</v>
      </c>
      <c r="C61" s="55" t="s">
        <v>134</v>
      </c>
      <c r="D61" s="55">
        <v>1</v>
      </c>
      <c r="E61" s="55"/>
    </row>
    <row r="62" spans="1:5" x14ac:dyDescent="0.3">
      <c r="A62" s="51" t="s">
        <v>571</v>
      </c>
      <c r="B62" s="52" t="s">
        <v>15</v>
      </c>
      <c r="C62" s="55" t="s">
        <v>572</v>
      </c>
      <c r="D62" s="55">
        <v>1</v>
      </c>
      <c r="E62" s="55"/>
    </row>
    <row r="63" spans="1:5" x14ac:dyDescent="0.3">
      <c r="A63" s="51" t="s">
        <v>573</v>
      </c>
      <c r="B63" s="52" t="s">
        <v>15</v>
      </c>
      <c r="C63" s="55" t="s">
        <v>241</v>
      </c>
      <c r="D63" s="55">
        <v>1</v>
      </c>
      <c r="E63" s="55"/>
    </row>
    <row r="64" spans="1:5" x14ac:dyDescent="0.3">
      <c r="A64" s="51" t="s">
        <v>574</v>
      </c>
      <c r="B64" s="52" t="s">
        <v>15</v>
      </c>
      <c r="C64" s="55" t="s">
        <v>287</v>
      </c>
      <c r="D64" s="55">
        <v>1</v>
      </c>
      <c r="E64" s="55"/>
    </row>
    <row r="65" spans="1:5" x14ac:dyDescent="0.3">
      <c r="A65" s="51" t="s">
        <v>575</v>
      </c>
      <c r="B65" s="52" t="s">
        <v>15</v>
      </c>
      <c r="C65" s="55" t="s">
        <v>287</v>
      </c>
      <c r="D65" s="55">
        <v>1</v>
      </c>
      <c r="E65" s="55"/>
    </row>
    <row r="66" spans="1:5" x14ac:dyDescent="0.3">
      <c r="A66" s="51" t="s">
        <v>576</v>
      </c>
      <c r="B66" s="52" t="s">
        <v>15</v>
      </c>
      <c r="C66" s="55" t="s">
        <v>286</v>
      </c>
      <c r="D66" s="55">
        <v>1</v>
      </c>
      <c r="E66" s="55"/>
    </row>
    <row r="67" spans="1:5" x14ac:dyDescent="0.3">
      <c r="A67" s="51" t="s">
        <v>577</v>
      </c>
      <c r="B67" s="52" t="s">
        <v>15</v>
      </c>
      <c r="C67" s="55" t="s">
        <v>572</v>
      </c>
      <c r="D67" s="55">
        <v>1</v>
      </c>
      <c r="E67" s="55"/>
    </row>
    <row r="68" spans="1:5" x14ac:dyDescent="0.3">
      <c r="A68" s="51" t="s">
        <v>356</v>
      </c>
      <c r="B68" s="52" t="s">
        <v>15</v>
      </c>
      <c r="C68" s="55" t="s">
        <v>134</v>
      </c>
      <c r="D68" s="55"/>
      <c r="E68" s="55">
        <v>2</v>
      </c>
    </row>
    <row r="69" spans="1:5" x14ac:dyDescent="0.3">
      <c r="A69" s="51" t="s">
        <v>578</v>
      </c>
      <c r="B69" s="52" t="s">
        <v>336</v>
      </c>
      <c r="C69" s="55" t="s">
        <v>287</v>
      </c>
      <c r="D69" s="55">
        <v>1</v>
      </c>
      <c r="E69" s="55"/>
    </row>
    <row r="70" spans="1:5" x14ac:dyDescent="0.3">
      <c r="A70" s="218" t="s">
        <v>265</v>
      </c>
      <c r="B70" s="52" t="s">
        <v>266</v>
      </c>
      <c r="C70" s="51" t="s">
        <v>202</v>
      </c>
      <c r="D70" s="51">
        <v>1</v>
      </c>
      <c r="E70" s="51">
        <v>3</v>
      </c>
    </row>
    <row r="71" spans="1:5" x14ac:dyDescent="0.3">
      <c r="A71" s="51" t="s">
        <v>267</v>
      </c>
      <c r="B71" s="52" t="s">
        <v>268</v>
      </c>
      <c r="C71" s="51" t="s">
        <v>208</v>
      </c>
      <c r="D71" s="51"/>
      <c r="E71" s="51">
        <v>1</v>
      </c>
    </row>
    <row r="72" spans="1:5" x14ac:dyDescent="0.3">
      <c r="A72" s="51" t="s">
        <v>579</v>
      </c>
      <c r="B72" s="52" t="s">
        <v>268</v>
      </c>
      <c r="C72" s="51" t="s">
        <v>375</v>
      </c>
      <c r="D72" s="51"/>
      <c r="E72" s="51">
        <v>1</v>
      </c>
    </row>
    <row r="73" spans="1:5" x14ac:dyDescent="0.3">
      <c r="A73" s="51" t="s">
        <v>580</v>
      </c>
      <c r="B73" s="52" t="s">
        <v>268</v>
      </c>
      <c r="C73" s="51" t="s">
        <v>268</v>
      </c>
      <c r="D73" s="51"/>
      <c r="E73" s="51">
        <v>1</v>
      </c>
    </row>
  </sheetData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&amp;L&amp;D&amp;Cנתוני משרד הבריאות - 1/6/20, 18:00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rightToLeft="1" workbookViewId="0">
      <selection activeCell="N6" sqref="N6"/>
    </sheetView>
  </sheetViews>
  <sheetFormatPr defaultColWidth="10.58203125" defaultRowHeight="14" x14ac:dyDescent="0.3"/>
  <cols>
    <col min="1" max="1" width="12.1640625" style="75" bestFit="1" customWidth="1"/>
    <col min="2" max="2" width="8.9140625" style="103" bestFit="1" customWidth="1"/>
    <col min="3" max="3" width="24.1640625" style="100" bestFit="1" customWidth="1"/>
    <col min="4" max="4" width="8.25" style="103" bestFit="1" customWidth="1"/>
    <col min="5" max="5" width="4.6640625" style="103" bestFit="1" customWidth="1"/>
    <col min="6" max="6" width="7.08203125" style="103" bestFit="1" customWidth="1"/>
    <col min="7" max="7" width="8.25" style="103" bestFit="1" customWidth="1"/>
    <col min="8" max="8" width="4.6640625" style="103" bestFit="1" customWidth="1"/>
    <col min="9" max="9" width="7.08203125" style="103" bestFit="1" customWidth="1"/>
    <col min="10" max="10" width="8.9140625" style="103" bestFit="1" customWidth="1"/>
    <col min="11" max="11" width="20.83203125" style="75" bestFit="1" customWidth="1"/>
    <col min="12" max="12" width="2.58203125" style="75" customWidth="1"/>
    <col min="13" max="13" width="6.83203125" style="75" bestFit="1" customWidth="1"/>
    <col min="14" max="16384" width="10.58203125" style="75"/>
  </cols>
  <sheetData>
    <row r="1" spans="1:11" s="66" customFormat="1" ht="20" customHeight="1" x14ac:dyDescent="0.3">
      <c r="A1" s="370" t="s">
        <v>0</v>
      </c>
      <c r="B1" s="375" t="s">
        <v>321</v>
      </c>
      <c r="C1" s="368" t="s">
        <v>72</v>
      </c>
      <c r="D1" s="365" t="s">
        <v>239</v>
      </c>
      <c r="E1" s="366"/>
      <c r="F1" s="367"/>
      <c r="G1" s="365" t="s">
        <v>314</v>
      </c>
      <c r="H1" s="366"/>
      <c r="I1" s="366"/>
      <c r="J1" s="375" t="s">
        <v>200</v>
      </c>
      <c r="K1" s="373" t="s">
        <v>58</v>
      </c>
    </row>
    <row r="2" spans="1:11" s="69" customFormat="1" ht="20" customHeight="1" thickBot="1" x14ac:dyDescent="0.35">
      <c r="A2" s="403"/>
      <c r="B2" s="401"/>
      <c r="C2" s="403"/>
      <c r="D2" s="140" t="s">
        <v>6</v>
      </c>
      <c r="E2" s="140" t="s">
        <v>7</v>
      </c>
      <c r="F2" s="141" t="s">
        <v>8</v>
      </c>
      <c r="G2" s="140" t="s">
        <v>6</v>
      </c>
      <c r="H2" s="140" t="s">
        <v>7</v>
      </c>
      <c r="I2" s="141" t="s">
        <v>8</v>
      </c>
      <c r="J2" s="401"/>
      <c r="K2" s="402"/>
    </row>
    <row r="3" spans="1:11" ht="20" customHeight="1" thickTop="1" x14ac:dyDescent="0.3">
      <c r="A3" s="378" t="s">
        <v>194</v>
      </c>
      <c r="B3" s="360">
        <f>SUM(D3:F23)</f>
        <v>157</v>
      </c>
      <c r="C3" s="82" t="s">
        <v>98</v>
      </c>
      <c r="D3" s="83"/>
      <c r="E3" s="83"/>
      <c r="F3" s="83">
        <v>129</v>
      </c>
      <c r="G3" s="83"/>
      <c r="H3" s="83"/>
      <c r="I3" s="83">
        <v>19</v>
      </c>
      <c r="J3" s="360">
        <f>SUM(G3:I23)</f>
        <v>27</v>
      </c>
      <c r="K3" s="84" t="s">
        <v>80</v>
      </c>
    </row>
    <row r="4" spans="1:11" ht="20" customHeight="1" x14ac:dyDescent="0.3">
      <c r="A4" s="377"/>
      <c r="B4" s="360"/>
      <c r="C4" s="76" t="s">
        <v>468</v>
      </c>
      <c r="D4" s="77"/>
      <c r="E4" s="77"/>
      <c r="F4" s="77">
        <v>1</v>
      </c>
      <c r="G4" s="77"/>
      <c r="H4" s="77"/>
      <c r="I4" s="77"/>
      <c r="J4" s="360"/>
      <c r="K4" s="78" t="s">
        <v>80</v>
      </c>
    </row>
    <row r="5" spans="1:11" ht="20" customHeight="1" x14ac:dyDescent="0.3">
      <c r="A5" s="377"/>
      <c r="B5" s="360"/>
      <c r="C5" s="76" t="s">
        <v>417</v>
      </c>
      <c r="D5" s="77">
        <v>3</v>
      </c>
      <c r="E5" s="77"/>
      <c r="F5" s="77"/>
      <c r="G5" s="77">
        <v>3</v>
      </c>
      <c r="H5" s="77"/>
      <c r="I5" s="77"/>
      <c r="J5" s="360"/>
      <c r="K5" s="106"/>
    </row>
    <row r="6" spans="1:11" ht="20" customHeight="1" x14ac:dyDescent="0.3">
      <c r="A6" s="377"/>
      <c r="B6" s="360"/>
      <c r="C6" s="76" t="s">
        <v>91</v>
      </c>
      <c r="D6" s="77"/>
      <c r="E6" s="77"/>
      <c r="F6" s="77"/>
      <c r="G6" s="77"/>
      <c r="H6" s="77">
        <v>1</v>
      </c>
      <c r="I6" s="77"/>
      <c r="J6" s="360"/>
      <c r="K6" s="106" t="s">
        <v>469</v>
      </c>
    </row>
    <row r="7" spans="1:11" ht="20" customHeight="1" x14ac:dyDescent="0.3">
      <c r="A7" s="377"/>
      <c r="B7" s="360"/>
      <c r="C7" s="76" t="s">
        <v>324</v>
      </c>
      <c r="D7" s="77"/>
      <c r="E7" s="77"/>
      <c r="F7" s="77"/>
      <c r="G7" s="77"/>
      <c r="H7" s="77">
        <v>1</v>
      </c>
      <c r="I7" s="77"/>
      <c r="J7" s="360"/>
      <c r="K7" s="78" t="s">
        <v>89</v>
      </c>
    </row>
    <row r="8" spans="1:11" ht="20" customHeight="1" x14ac:dyDescent="0.3">
      <c r="A8" s="377"/>
      <c r="B8" s="360"/>
      <c r="C8" s="76" t="s">
        <v>81</v>
      </c>
      <c r="D8" s="77">
        <v>1</v>
      </c>
      <c r="E8" s="77"/>
      <c r="F8" s="77"/>
      <c r="G8" s="77"/>
      <c r="H8" s="77"/>
      <c r="I8" s="77"/>
      <c r="J8" s="360"/>
      <c r="K8" s="78"/>
    </row>
    <row r="9" spans="1:11" ht="20" customHeight="1" x14ac:dyDescent="0.3">
      <c r="A9" s="377"/>
      <c r="B9" s="360"/>
      <c r="C9" s="76" t="s">
        <v>471</v>
      </c>
      <c r="D9" s="77"/>
      <c r="E9" s="77"/>
      <c r="F9" s="77">
        <v>1</v>
      </c>
      <c r="G9" s="77"/>
      <c r="H9" s="77"/>
      <c r="I9" s="77"/>
      <c r="J9" s="360"/>
      <c r="K9" s="78" t="s">
        <v>472</v>
      </c>
    </row>
    <row r="10" spans="1:11" ht="20" customHeight="1" x14ac:dyDescent="0.3">
      <c r="A10" s="377"/>
      <c r="B10" s="360"/>
      <c r="C10" s="76" t="s">
        <v>83</v>
      </c>
      <c r="D10" s="77"/>
      <c r="E10" s="77"/>
      <c r="F10" s="77">
        <v>2</v>
      </c>
      <c r="G10" s="77"/>
      <c r="H10" s="77"/>
      <c r="I10" s="77">
        <v>1</v>
      </c>
      <c r="J10" s="360"/>
      <c r="K10" s="78" t="s">
        <v>469</v>
      </c>
    </row>
    <row r="11" spans="1:11" ht="20" customHeight="1" x14ac:dyDescent="0.3">
      <c r="A11" s="377"/>
      <c r="B11" s="360"/>
      <c r="C11" s="76" t="s">
        <v>315</v>
      </c>
      <c r="D11" s="77"/>
      <c r="E11" s="77">
        <v>2</v>
      </c>
      <c r="F11" s="77"/>
      <c r="G11" s="77"/>
      <c r="H11" s="77">
        <v>2</v>
      </c>
      <c r="I11" s="77"/>
      <c r="J11" s="360"/>
      <c r="K11" s="78" t="s">
        <v>469</v>
      </c>
    </row>
    <row r="12" spans="1:11" ht="20" customHeight="1" x14ac:dyDescent="0.3">
      <c r="A12" s="377"/>
      <c r="B12" s="360"/>
      <c r="C12" s="76" t="s">
        <v>475</v>
      </c>
      <c r="D12" s="77"/>
      <c r="E12" s="77"/>
      <c r="F12" s="77">
        <v>1</v>
      </c>
      <c r="G12" s="77"/>
      <c r="H12" s="77"/>
      <c r="I12" s="77"/>
      <c r="J12" s="360"/>
      <c r="K12" s="78" t="s">
        <v>469</v>
      </c>
    </row>
    <row r="13" spans="1:11" ht="20" customHeight="1" x14ac:dyDescent="0.3">
      <c r="A13" s="377"/>
      <c r="B13" s="360"/>
      <c r="C13" s="76" t="s">
        <v>473</v>
      </c>
      <c r="D13" s="77"/>
      <c r="E13" s="77"/>
      <c r="F13" s="77">
        <v>1</v>
      </c>
      <c r="G13" s="77"/>
      <c r="H13" s="77"/>
      <c r="I13" s="77"/>
      <c r="J13" s="360"/>
      <c r="K13" s="106" t="s">
        <v>465</v>
      </c>
    </row>
    <row r="14" spans="1:11" ht="20" customHeight="1" x14ac:dyDescent="0.3">
      <c r="A14" s="377"/>
      <c r="B14" s="360"/>
      <c r="C14" s="76" t="s">
        <v>166</v>
      </c>
      <c r="D14" s="77"/>
      <c r="E14" s="77">
        <v>1</v>
      </c>
      <c r="F14" s="77"/>
      <c r="G14" s="77"/>
      <c r="H14" s="77"/>
      <c r="I14" s="77"/>
      <c r="J14" s="360"/>
      <c r="K14" s="78" t="s">
        <v>469</v>
      </c>
    </row>
    <row r="15" spans="1:11" ht="20" customHeight="1" x14ac:dyDescent="0.3">
      <c r="A15" s="377"/>
      <c r="B15" s="360"/>
      <c r="C15" s="76" t="s">
        <v>160</v>
      </c>
      <c r="D15" s="77"/>
      <c r="E15" s="77">
        <v>4</v>
      </c>
      <c r="F15" s="77"/>
      <c r="G15" s="77"/>
      <c r="H15" s="77"/>
      <c r="I15" s="77"/>
      <c r="J15" s="360"/>
      <c r="K15" s="78" t="s">
        <v>469</v>
      </c>
    </row>
    <row r="16" spans="1:11" ht="20" customHeight="1" x14ac:dyDescent="0.3">
      <c r="A16" s="377"/>
      <c r="B16" s="360"/>
      <c r="C16" s="76" t="s">
        <v>204</v>
      </c>
      <c r="D16" s="77">
        <v>1</v>
      </c>
      <c r="E16" s="77"/>
      <c r="F16" s="77"/>
      <c r="G16" s="77"/>
      <c r="H16" s="77"/>
      <c r="I16" s="77"/>
      <c r="J16" s="360"/>
      <c r="K16" s="78"/>
    </row>
    <row r="17" spans="1:11" ht="20" customHeight="1" x14ac:dyDescent="0.3">
      <c r="A17" s="377"/>
      <c r="B17" s="360"/>
      <c r="C17" s="76" t="s">
        <v>260</v>
      </c>
      <c r="D17" s="77"/>
      <c r="E17" s="77">
        <v>2</v>
      </c>
      <c r="F17" s="77"/>
      <c r="G17" s="77"/>
      <c r="H17" s="77"/>
      <c r="I17" s="77"/>
      <c r="J17" s="360"/>
      <c r="K17" s="78" t="s">
        <v>469</v>
      </c>
    </row>
    <row r="18" spans="1:11" ht="20" customHeight="1" x14ac:dyDescent="0.3">
      <c r="A18" s="377"/>
      <c r="B18" s="360"/>
      <c r="C18" s="76" t="s">
        <v>396</v>
      </c>
      <c r="D18" s="77"/>
      <c r="E18" s="77">
        <v>1</v>
      </c>
      <c r="F18" s="77"/>
      <c r="G18" s="77"/>
      <c r="H18" s="77"/>
      <c r="I18" s="77"/>
      <c r="J18" s="360"/>
      <c r="K18" s="78" t="s">
        <v>469</v>
      </c>
    </row>
    <row r="19" spans="1:11" ht="20" customHeight="1" x14ac:dyDescent="0.3">
      <c r="A19" s="377"/>
      <c r="B19" s="360"/>
      <c r="C19" s="76" t="s">
        <v>474</v>
      </c>
      <c r="D19" s="77"/>
      <c r="E19" s="77">
        <v>2</v>
      </c>
      <c r="F19" s="77"/>
      <c r="G19" s="77"/>
      <c r="H19" s="77"/>
      <c r="I19" s="77"/>
      <c r="J19" s="360"/>
      <c r="K19" s="78" t="s">
        <v>469</v>
      </c>
    </row>
    <row r="20" spans="1:11" ht="20" customHeight="1" x14ac:dyDescent="0.3">
      <c r="A20" s="377"/>
      <c r="B20" s="360"/>
      <c r="C20" s="76" t="s">
        <v>164</v>
      </c>
      <c r="D20" s="77">
        <v>1</v>
      </c>
      <c r="E20" s="77"/>
      <c r="F20" s="77"/>
      <c r="G20" s="77"/>
      <c r="H20" s="77"/>
      <c r="I20" s="77"/>
      <c r="J20" s="360"/>
      <c r="K20" s="78" t="s">
        <v>469</v>
      </c>
    </row>
    <row r="21" spans="1:11" ht="20" customHeight="1" x14ac:dyDescent="0.3">
      <c r="A21" s="377"/>
      <c r="B21" s="360"/>
      <c r="C21" s="76" t="s">
        <v>434</v>
      </c>
      <c r="D21" s="77"/>
      <c r="E21" s="77"/>
      <c r="F21" s="77">
        <v>2</v>
      </c>
      <c r="G21" s="77"/>
      <c r="H21" s="77"/>
      <c r="I21" s="77"/>
      <c r="J21" s="360"/>
      <c r="K21" s="78" t="s">
        <v>469</v>
      </c>
    </row>
    <row r="22" spans="1:11" ht="20" customHeight="1" x14ac:dyDescent="0.3">
      <c r="A22" s="377"/>
      <c r="B22" s="360"/>
      <c r="C22" s="76" t="s">
        <v>467</v>
      </c>
      <c r="D22" s="77"/>
      <c r="E22" s="77"/>
      <c r="F22" s="77">
        <v>1</v>
      </c>
      <c r="G22" s="77"/>
      <c r="H22" s="77"/>
      <c r="I22" s="77"/>
      <c r="J22" s="360"/>
      <c r="K22" s="78" t="s">
        <v>469</v>
      </c>
    </row>
    <row r="23" spans="1:11" ht="20" customHeight="1" thickBot="1" x14ac:dyDescent="0.35">
      <c r="A23" s="377"/>
      <c r="B23" s="360"/>
      <c r="C23" s="76" t="s">
        <v>412</v>
      </c>
      <c r="D23" s="77"/>
      <c r="E23" s="77"/>
      <c r="F23" s="77">
        <v>1</v>
      </c>
      <c r="G23" s="77"/>
      <c r="H23" s="77"/>
      <c r="I23" s="77"/>
      <c r="J23" s="360"/>
      <c r="K23" s="78"/>
    </row>
    <row r="24" spans="1:11" ht="20" customHeight="1" x14ac:dyDescent="0.3">
      <c r="A24" s="399" t="s">
        <v>9</v>
      </c>
      <c r="B24" s="379">
        <f>SUM(B3:B23)</f>
        <v>157</v>
      </c>
      <c r="C24" s="88"/>
      <c r="D24" s="89">
        <f t="shared" ref="D24:J24" si="0">SUM(D3:D23)</f>
        <v>6</v>
      </c>
      <c r="E24" s="89">
        <f t="shared" si="0"/>
        <v>12</v>
      </c>
      <c r="F24" s="89">
        <f t="shared" si="0"/>
        <v>139</v>
      </c>
      <c r="G24" s="89">
        <f t="shared" si="0"/>
        <v>3</v>
      </c>
      <c r="H24" s="89">
        <f t="shared" si="0"/>
        <v>4</v>
      </c>
      <c r="I24" s="89">
        <f t="shared" si="0"/>
        <v>20</v>
      </c>
      <c r="J24" s="379">
        <f t="shared" si="0"/>
        <v>27</v>
      </c>
      <c r="K24" s="90"/>
    </row>
    <row r="25" spans="1:11" ht="20" customHeight="1" thickBot="1" x14ac:dyDescent="0.35">
      <c r="A25" s="400"/>
      <c r="B25" s="380"/>
      <c r="C25" s="93"/>
      <c r="D25" s="384">
        <f>D24+E24+F24</f>
        <v>157</v>
      </c>
      <c r="E25" s="385"/>
      <c r="F25" s="386"/>
      <c r="G25" s="384">
        <f>G24+H24+I24</f>
        <v>27</v>
      </c>
      <c r="H25" s="385"/>
      <c r="I25" s="386"/>
      <c r="J25" s="380"/>
      <c r="K25" s="94"/>
    </row>
    <row r="26" spans="1:11" ht="20" customHeight="1" x14ac:dyDescent="0.3">
      <c r="G26" s="96"/>
      <c r="H26" s="96"/>
      <c r="I26" s="96"/>
    </row>
    <row r="27" spans="1:11" ht="20" customHeight="1" x14ac:dyDescent="0.3">
      <c r="G27" s="96"/>
      <c r="H27" s="96"/>
      <c r="I27" s="96"/>
    </row>
  </sheetData>
  <mergeCells count="15">
    <mergeCell ref="A3:A23"/>
    <mergeCell ref="B3:B23"/>
    <mergeCell ref="J3:J23"/>
    <mergeCell ref="J1:J2"/>
    <mergeCell ref="K1:K2"/>
    <mergeCell ref="A1:A2"/>
    <mergeCell ref="C1:C2"/>
    <mergeCell ref="D1:F1"/>
    <mergeCell ref="B1:B2"/>
    <mergeCell ref="G1:I1"/>
    <mergeCell ref="A24:A25"/>
    <mergeCell ref="B24:B25"/>
    <mergeCell ref="J24:J25"/>
    <mergeCell ref="D25:F25"/>
    <mergeCell ref="G25:I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11</vt:i4>
      </vt:variant>
    </vt:vector>
  </HeadingPairs>
  <TitlesOfParts>
    <vt:vector size="11" baseType="lpstr">
      <vt:lpstr>אירועים חדשים</vt:lpstr>
      <vt:lpstr>גרפים</vt:lpstr>
      <vt:lpstr>סיכום נתונים </vt:lpstr>
      <vt:lpstr>פירוט תלמידים ועו'ה חולים</vt:lpstr>
      <vt:lpstr>פירוט אירועי בידוד</vt:lpstr>
      <vt:lpstr>סה"כ אירועים</vt:lpstr>
      <vt:lpstr>נתונים עפ"י משרד הבריאות</vt:lpstr>
      <vt:lpstr>נתוני מ.הבריאות 3.6, 1800</vt:lpstr>
      <vt:lpstr>העיר ירושלים</vt:lpstr>
      <vt:lpstr>מחוז תל אביב</vt:lpstr>
      <vt:lpstr>גיליון1</vt:lpstr>
    </vt:vector>
  </TitlesOfParts>
  <Company>Ministry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אריק לשם</dc:creator>
  <cp:lastModifiedBy>אריק לשם</cp:lastModifiedBy>
  <cp:lastPrinted>2020-06-04T16:36:06Z</cp:lastPrinted>
  <dcterms:created xsi:type="dcterms:W3CDTF">2020-05-31T09:14:37Z</dcterms:created>
  <dcterms:modified xsi:type="dcterms:W3CDTF">2020-06-04T16:39:35Z</dcterms:modified>
</cp:coreProperties>
</file>