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380" windowHeight="5390" activeTab="2"/>
  </bookViews>
  <sheets>
    <sheet name="סיכום נתונים " sheetId="3" r:id="rId1"/>
    <sheet name="פירוט תלמידים חולים" sheetId="4" r:id="rId2"/>
    <sheet name="פירוט עו&quot;ה חולים" sheetId="10" r:id="rId3"/>
    <sheet name="פירוט מוסדות סגורים" sheetId="6" r:id="rId4"/>
    <sheet name="פירוט אירועי בידוד" sheetId="7" r:id="rId5"/>
    <sheet name="סה&quot;כ אירועים" sheetId="8" state="hidden" r:id="rId6"/>
    <sheet name="נתונים עפ&quot;י משרד הבריאות" sheetId="1" state="hidden" r:id="rId7"/>
    <sheet name="נתוני מש' הבריאות 1800" sheetId="9" r:id="rId8"/>
    <sheet name="גרפים" sheetId="12" r:id="rId9"/>
  </sheets>
  <calcPr calcId="145621"/>
</workbook>
</file>

<file path=xl/calcChain.xml><?xml version="1.0" encoding="utf-8"?>
<calcChain xmlns="http://schemas.openxmlformats.org/spreadsheetml/2006/main">
  <c r="G23" i="10" l="1"/>
  <c r="G8" i="10"/>
  <c r="G6" i="10"/>
  <c r="G3" i="10"/>
  <c r="D44" i="4"/>
  <c r="E17" i="3"/>
  <c r="E20" i="3" l="1"/>
  <c r="C24" i="6"/>
  <c r="G42" i="4"/>
  <c r="J72" i="7"/>
  <c r="I72" i="7"/>
  <c r="D32" i="3" l="1"/>
  <c r="D31" i="3"/>
  <c r="D30" i="3"/>
  <c r="D29" i="3"/>
  <c r="E13" i="3"/>
  <c r="E10" i="3"/>
  <c r="E9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2" i="3"/>
  <c r="K23" i="3"/>
  <c r="K24" i="3"/>
  <c r="K26" i="3"/>
  <c r="K27" i="3"/>
  <c r="K3" i="3"/>
  <c r="D23" i="3"/>
  <c r="C23" i="3"/>
  <c r="E4" i="3"/>
  <c r="L15" i="3" l="1"/>
  <c r="L24" i="3"/>
  <c r="L10" i="3"/>
  <c r="L5" i="3"/>
  <c r="E23" i="3"/>
  <c r="I2" i="7"/>
  <c r="F81" i="7"/>
  <c r="J2" i="7"/>
  <c r="C13" i="6" l="1"/>
  <c r="E44" i="4"/>
  <c r="F44" i="4"/>
  <c r="B5" i="3"/>
  <c r="J18" i="7" l="1"/>
  <c r="J13" i="7"/>
  <c r="I13" i="7"/>
  <c r="J29" i="7"/>
  <c r="I29" i="7"/>
  <c r="G22" i="4"/>
  <c r="G4" i="4"/>
  <c r="J28" i="3"/>
  <c r="L4" i="3"/>
  <c r="L3" i="3"/>
  <c r="E28" i="10"/>
  <c r="F28" i="10"/>
  <c r="D28" i="10"/>
  <c r="D28" i="3"/>
  <c r="D27" i="3"/>
  <c r="C33" i="3"/>
  <c r="B33" i="3"/>
  <c r="E5" i="3"/>
  <c r="C5" i="3"/>
  <c r="D5" i="3"/>
  <c r="D33" i="3" l="1"/>
  <c r="J81" i="7"/>
  <c r="E29" i="10"/>
  <c r="D45" i="4"/>
  <c r="I28" i="3"/>
  <c r="E25" i="7"/>
  <c r="E81" i="7" s="1"/>
  <c r="I18" i="7" l="1"/>
  <c r="I81" i="7" s="1"/>
  <c r="K28" i="3"/>
  <c r="E30" i="1" l="1"/>
  <c r="D30" i="1"/>
</calcChain>
</file>

<file path=xl/sharedStrings.xml><?xml version="1.0" encoding="utf-8"?>
<sst xmlns="http://schemas.openxmlformats.org/spreadsheetml/2006/main" count="843" uniqueCount="330">
  <si>
    <t>רשות מקומית</t>
  </si>
  <si>
    <t>מס' תלמידים</t>
  </si>
  <si>
    <t>מס' עובדי הוראה</t>
  </si>
  <si>
    <t>בתי ספר</t>
  </si>
  <si>
    <t>מחוז</t>
  </si>
  <si>
    <t>תלמידים</t>
  </si>
  <si>
    <t>קדם יסודי</t>
  </si>
  <si>
    <t>יסודי</t>
  </si>
  <si>
    <t>על יסודי</t>
  </si>
  <si>
    <t>סה"כ</t>
  </si>
  <si>
    <t>צפון</t>
  </si>
  <si>
    <t>חיפה</t>
  </si>
  <si>
    <t>מרכז</t>
  </si>
  <si>
    <t>ת"א</t>
  </si>
  <si>
    <t>ירושלים</t>
  </si>
  <si>
    <t>דרום</t>
  </si>
  <si>
    <t xml:space="preserve">בית ספר יצחק נבון </t>
  </si>
  <si>
    <t xml:space="preserve">מרכז </t>
  </si>
  <si>
    <t xml:space="preserve">רחובות </t>
  </si>
  <si>
    <t xml:space="preserve">גן דני גיבור </t>
  </si>
  <si>
    <t xml:space="preserve">ראשון לציון </t>
  </si>
  <si>
    <t>גן שופר</t>
  </si>
  <si>
    <t>רמלה</t>
  </si>
  <si>
    <t>בית ספר צופית</t>
  </si>
  <si>
    <t>צופית</t>
  </si>
  <si>
    <t xml:space="preserve">בית ספר הגליל </t>
  </si>
  <si>
    <t>תל אביב</t>
  </si>
  <si>
    <t>גנים 537, 549</t>
  </si>
  <si>
    <t>בני ברק</t>
  </si>
  <si>
    <t xml:space="preserve">תורת יעקב </t>
  </si>
  <si>
    <t xml:space="preserve">בית ספר מעלות חנה </t>
  </si>
  <si>
    <t xml:space="preserve">גן סיסים +מועדונית </t>
  </si>
  <si>
    <t xml:space="preserve">תלמידת אולפן בת ים </t>
  </si>
  <si>
    <t>בת ים</t>
  </si>
  <si>
    <t xml:space="preserve">גן סוס הים </t>
  </si>
  <si>
    <t>תיכון שזר</t>
  </si>
  <si>
    <t xml:space="preserve">בית ספר תפארת תמר </t>
  </si>
  <si>
    <t xml:space="preserve">גן חינוך מיוחד נרקיס </t>
  </si>
  <si>
    <t>אור יהודה</t>
  </si>
  <si>
    <t>בית ספר אהוד מנור</t>
  </si>
  <si>
    <t>בית ספר שתילים רכים</t>
  </si>
  <si>
    <t xml:space="preserve">ירושלים </t>
  </si>
  <si>
    <t>ת"ת חכמת שלמה</t>
  </si>
  <si>
    <t>אוהל יוסף (הנסיכים)</t>
  </si>
  <si>
    <t>רמת בית שמש ג'</t>
  </si>
  <si>
    <t>אבני שלמה</t>
  </si>
  <si>
    <t xml:space="preserve">הגימנסיה העברית </t>
  </si>
  <si>
    <t>ת"ת פינסקרלין</t>
  </si>
  <si>
    <t>טלזסטון</t>
  </si>
  <si>
    <t xml:space="preserve">אלפורעה ב' </t>
  </si>
  <si>
    <t>כסייפה</t>
  </si>
  <si>
    <t>תיכון אלמותנבי</t>
  </si>
  <si>
    <t xml:space="preserve">תיכון אלפרוק </t>
  </si>
  <si>
    <t>שם מוסד</t>
  </si>
  <si>
    <t>גן שפתי</t>
  </si>
  <si>
    <t>אורט מילטון</t>
  </si>
  <si>
    <t>חולון</t>
  </si>
  <si>
    <t xml:space="preserve">גימנסיה אפרים קציר </t>
  </si>
  <si>
    <t>הערות</t>
  </si>
  <si>
    <t>לימדה ב- 2 גנים</t>
  </si>
  <si>
    <t>סייעת</t>
  </si>
  <si>
    <t>לא ביקר בגן</t>
  </si>
  <si>
    <t>הגן היה סגור בשלב זה</t>
  </si>
  <si>
    <t>רחובות</t>
  </si>
  <si>
    <t>דרום השרון</t>
  </si>
  <si>
    <t>ראשון לציון</t>
  </si>
  <si>
    <t>בית שמש</t>
  </si>
  <si>
    <t>מודיעין</t>
  </si>
  <si>
    <t>בית אריה</t>
  </si>
  <si>
    <t>מס' חולים</t>
  </si>
  <si>
    <t>עו"ה</t>
  </si>
  <si>
    <t>ירושלים+מנח"י</t>
  </si>
  <si>
    <t>שם המוסד</t>
  </si>
  <si>
    <t>סוג חינוך</t>
  </si>
  <si>
    <t>יצחק נבון</t>
  </si>
  <si>
    <t>בית חינוך צופית</t>
  </si>
  <si>
    <t>אהוד מנור</t>
  </si>
  <si>
    <t>גן סיסים</t>
  </si>
  <si>
    <t>תורת יעקב</t>
  </si>
  <si>
    <t>תפארת תמר</t>
  </si>
  <si>
    <t>קציר</t>
  </si>
  <si>
    <t>גימנסיה העברית</t>
  </si>
  <si>
    <t>תיכון</t>
  </si>
  <si>
    <t>ת"ת חכמת שלמה, חרדי</t>
  </si>
  <si>
    <t>אבני שלמה, חרדי</t>
  </si>
  <si>
    <t>מרכז נוער אמי"ת</t>
  </si>
  <si>
    <t>הרטמן בנים</t>
  </si>
  <si>
    <t>גן עופרים</t>
  </si>
  <si>
    <t>גן דני גיבור</t>
  </si>
  <si>
    <t>מורים, ביה"ס נסגר עד 31/5</t>
  </si>
  <si>
    <t>גננת משלימה</t>
  </si>
  <si>
    <t>אהל יוסף</t>
  </si>
  <si>
    <t>מורה</t>
  </si>
  <si>
    <t>גן רימונים</t>
  </si>
  <si>
    <t>בי"ס גוונים, חנ"מ</t>
  </si>
  <si>
    <t>חט"ב בית אריה</t>
  </si>
  <si>
    <t>בי"ס אילנות</t>
  </si>
  <si>
    <t>גננת</t>
  </si>
  <si>
    <t>שתילים רכים, חנ"מ, חרדי</t>
  </si>
  <si>
    <t>מורים</t>
  </si>
  <si>
    <t>גן</t>
  </si>
  <si>
    <t>נתיבות חיים</t>
  </si>
  <si>
    <t>גנים - 549, 537</t>
  </si>
  <si>
    <t>אלקאסום</t>
  </si>
  <si>
    <t>אלפרוע ב'</t>
  </si>
  <si>
    <t>אלמונתבי</t>
  </si>
  <si>
    <t>עו"ה ואנשי צוות</t>
  </si>
  <si>
    <t>בתי ספר סגורים</t>
  </si>
  <si>
    <t>אלעד</t>
  </si>
  <si>
    <t>רשות</t>
  </si>
  <si>
    <t>מוסד</t>
  </si>
  <si>
    <t>ישיבת שיח תרבות</t>
  </si>
  <si>
    <t>תיכון הגימנסיה העברית</t>
  </si>
  <si>
    <t>גני ילדים</t>
  </si>
  <si>
    <t xml:space="preserve">תל אביב </t>
  </si>
  <si>
    <t>אני גיבור</t>
  </si>
  <si>
    <t>נווה שאנן (זרים)</t>
  </si>
  <si>
    <t>נרקיס</t>
  </si>
  <si>
    <t>סוס הים</t>
  </si>
  <si>
    <t>אשכול 2 גנים (חרדי)</t>
  </si>
  <si>
    <t>תאריך ושעת עדכון</t>
  </si>
  <si>
    <t>חולים בחתך גילאים</t>
  </si>
  <si>
    <t xml:space="preserve">עובדי הוראה </t>
  </si>
  <si>
    <t xml:space="preserve">תלמידים </t>
  </si>
  <si>
    <t>מוסדות סגורים</t>
  </si>
  <si>
    <t>בי"ס</t>
  </si>
  <si>
    <t>גנ"י</t>
  </si>
  <si>
    <t>ראשל"צ</t>
  </si>
  <si>
    <t>מס"ד</t>
  </si>
  <si>
    <t>תאריך</t>
  </si>
  <si>
    <t>תלמידים בבידוד</t>
  </si>
  <si>
    <t>מורים בבידוד</t>
  </si>
  <si>
    <t>תאריך לסיום בידוד</t>
  </si>
  <si>
    <t>ת"ת רש"י בנים</t>
  </si>
  <si>
    <t>ישיבת שיח תלמוד</t>
  </si>
  <si>
    <t>גן 459, גן 537</t>
  </si>
  <si>
    <t>אשכול 5 גנים, חכמת רב שלמה זלמן</t>
  </si>
  <si>
    <t>חט"ב, בוצע חיטוי וחזרה ללימודים</t>
  </si>
  <si>
    <t>סייעת חולה</t>
  </si>
  <si>
    <t>גננת חולה</t>
  </si>
  <si>
    <t>גנן חולה</t>
  </si>
  <si>
    <t>בית ברל</t>
  </si>
  <si>
    <t>בית חינוך אזורי צופית</t>
  </si>
  <si>
    <t>אל קאסום</t>
  </si>
  <si>
    <t>הגימנסיה העברית</t>
  </si>
  <si>
    <t>סגור עד לתוצאות הבדיקות</t>
  </si>
  <si>
    <t>בי"ס אל פורעה</t>
  </si>
  <si>
    <t>נסגרו 3 גנים ו- 4 בי"ס</t>
  </si>
  <si>
    <t>סגורים עד לתוצאות הבדיקות</t>
  </si>
  <si>
    <t>בי"ס סולד</t>
  </si>
  <si>
    <t>בי"ס הרטמן בנים</t>
  </si>
  <si>
    <t>קרית חינוך</t>
  </si>
  <si>
    <t>גן סוס הים</t>
  </si>
  <si>
    <t>שכבת כיתות ז'</t>
  </si>
  <si>
    <t>שתי כיתות בבידוד</t>
  </si>
  <si>
    <t>תלמידים ועו"ה בבידוד</t>
  </si>
  <si>
    <t>באר שבע</t>
  </si>
  <si>
    <t>מקיף ג'</t>
  </si>
  <si>
    <t xml:space="preserve">אל פורעה ב' </t>
  </si>
  <si>
    <t>בי"ס אל פורעה ב'</t>
  </si>
  <si>
    <t>חוזרים לפעילות חלקית</t>
  </si>
  <si>
    <t>תיכון אלפארוק</t>
  </si>
  <si>
    <t>בי"ס נווה מדבר</t>
  </si>
  <si>
    <t>ממתינים לתשובה לגבי המורה</t>
  </si>
  <si>
    <t>תלמיד כיתה ז', בבדיקה</t>
  </si>
  <si>
    <t>כמות</t>
  </si>
  <si>
    <t>גן סוס ים</t>
  </si>
  <si>
    <t>בי"ס גוונים</t>
  </si>
  <si>
    <t>חולה 1</t>
  </si>
  <si>
    <t>בי"ס הגליל, חנ"מ</t>
  </si>
  <si>
    <t>גן נרקיס, חנ"מ</t>
  </si>
  <si>
    <t>גבעת רונן</t>
  </si>
  <si>
    <t>חט"ב גבעת רם</t>
  </si>
  <si>
    <t>היובל</t>
  </si>
  <si>
    <t>פסגת זאב מ"מ א'</t>
  </si>
  <si>
    <t>פסגת זאב מזרח א'</t>
  </si>
  <si>
    <t>בי"ס גוואטמלה</t>
  </si>
  <si>
    <t>השלום</t>
  </si>
  <si>
    <t>סאלד</t>
  </si>
  <si>
    <t>אילן רמון</t>
  </si>
  <si>
    <t>גילה מאוחד</t>
  </si>
  <si>
    <t>ממ"ד איתן</t>
  </si>
  <si>
    <t>לוראיה</t>
  </si>
  <si>
    <t>פסגת זאב צפון</t>
  </si>
  <si>
    <t>תל"י גילה</t>
  </si>
  <si>
    <t>גבעת זאב</t>
  </si>
  <si>
    <t>בי"ס אופק (אגמים)</t>
  </si>
  <si>
    <t xml:space="preserve">כל ביה"ס וצוות ההוראה נכנס לבידוד </t>
  </si>
  <si>
    <t>קרית יערים</t>
  </si>
  <si>
    <t>אופק (אגמים)</t>
  </si>
  <si>
    <t>גילה המאוחד</t>
  </si>
  <si>
    <t>פולה</t>
  </si>
  <si>
    <t>זלמן ארן</t>
  </si>
  <si>
    <t>גאולים</t>
  </si>
  <si>
    <t>תל"י רמת מוריה</t>
  </si>
  <si>
    <t>עופרים</t>
  </si>
  <si>
    <t>בית הצייר</t>
  </si>
  <si>
    <t>גן עופרים, הר חומה</t>
  </si>
  <si>
    <t>פלך</t>
  </si>
  <si>
    <t>ת"צ ארץ המוריה, הר חומה</t>
  </si>
  <si>
    <t>מזרח העיר</t>
  </si>
  <si>
    <t>מדעים ואומנויות</t>
  </si>
  <si>
    <t>המסורתי</t>
  </si>
  <si>
    <t>גן נרקיס חנ"מ</t>
  </si>
  <si>
    <t>מקיף אמי"ת א-טור</t>
  </si>
  <si>
    <t>קריית נוער</t>
  </si>
  <si>
    <t>מבשרת ציון</t>
  </si>
  <si>
    <t>חט"ב מבשרת ציון</t>
  </si>
  <si>
    <t>אורט תעופה</t>
  </si>
  <si>
    <t xml:space="preserve">בי"ס גוונים </t>
  </si>
  <si>
    <t xml:space="preserve">שם המוסד החינוכי </t>
  </si>
  <si>
    <t>מספר אנשי צוות חולים</t>
  </si>
  <si>
    <t xml:space="preserve">מספר תלמידים חולים </t>
  </si>
  <si>
    <t xml:space="preserve">1 לא ביקר בגן </t>
  </si>
  <si>
    <t>ת"ת דרכי יושר</t>
  </si>
  <si>
    <t xml:space="preserve">מודיעין עלית </t>
  </si>
  <si>
    <t>1 לימדה ב2 גנים</t>
  </si>
  <si>
    <t>גן שפתי 548</t>
  </si>
  <si>
    <t xml:space="preserve">1 הבית ספר לא היה פתוח בשלב זה </t>
  </si>
  <si>
    <t>אורט מלטון</t>
  </si>
  <si>
    <t>הרטמן</t>
  </si>
  <si>
    <t>התיכון לאומנויות</t>
  </si>
  <si>
    <t>מעלה אדומים</t>
  </si>
  <si>
    <t>אמי"ת איתן</t>
  </si>
  <si>
    <t>אורות עציון, בנים</t>
  </si>
  <si>
    <t>מולדת</t>
  </si>
  <si>
    <t>תומר רחל</t>
  </si>
  <si>
    <t>מגילות</t>
  </si>
  <si>
    <t>ענתות</t>
  </si>
  <si>
    <t>גן נחליאלי</t>
  </si>
  <si>
    <t>גן אירוס</t>
  </si>
  <si>
    <t>אפרתה</t>
  </si>
  <si>
    <t>אפרת</t>
  </si>
  <si>
    <t>ירושלים (מנח"י)</t>
  </si>
  <si>
    <t>סה"כ על פי סוג מוסד</t>
  </si>
  <si>
    <t>ירושלים + מנח"י</t>
  </si>
  <si>
    <t>חולים בחתך רשויות ומחוזות</t>
  </si>
  <si>
    <t>סה"כ מחוז</t>
  </si>
  <si>
    <t>סה"כ רשות</t>
  </si>
  <si>
    <t xml:space="preserve">סה"כ </t>
  </si>
  <si>
    <t>מחוזי</t>
  </si>
  <si>
    <t>מבודדים</t>
  </si>
  <si>
    <t>סה"כ מחוזי</t>
  </si>
  <si>
    <t>סה"כ מחוזי - תלמידים</t>
  </si>
  <si>
    <t>חדרה</t>
  </si>
  <si>
    <t>תיכון רב תחומי</t>
  </si>
  <si>
    <t>גן חמ"ד הפורצים</t>
  </si>
  <si>
    <t>מטה יהודה</t>
  </si>
  <si>
    <t>הרטוב</t>
  </si>
  <si>
    <t>סה"כ תלמידים חולים</t>
  </si>
  <si>
    <t>חמ"ד הפורצים</t>
  </si>
  <si>
    <t>אשדוד</t>
  </si>
  <si>
    <t>מחזיקי הדת, חרדי</t>
  </si>
  <si>
    <t>יבנה</t>
  </si>
  <si>
    <t>בית יעקב סיני, חרדי</t>
  </si>
  <si>
    <t>שובו רחובות, מעורב, חרדי</t>
  </si>
  <si>
    <t>מעלות חנה, חרדי</t>
  </si>
  <si>
    <t>רש"י בנות, חרדי</t>
  </si>
  <si>
    <t>ת"ת רש"י, חרדי</t>
  </si>
  <si>
    <t>בי"ס כיתות א-ח</t>
  </si>
  <si>
    <t xml:space="preserve">ת"ת </t>
  </si>
  <si>
    <t>מודיעין עילית</t>
  </si>
  <si>
    <t>ת"ת דרכי יושר, חרדי</t>
  </si>
  <si>
    <t>ישיבת שיח תלמוד, חרדי</t>
  </si>
  <si>
    <t>פינס קרלין טלסטון, חרדי</t>
  </si>
  <si>
    <t>טבריה</t>
  </si>
  <si>
    <t>אורט טבריה ש"ש</t>
  </si>
  <si>
    <t>הרדוף</t>
  </si>
  <si>
    <t>מקיף ולדורף</t>
  </si>
  <si>
    <t>תאריך אירוע</t>
  </si>
  <si>
    <t>מקיף אורט כרמים</t>
  </si>
  <si>
    <t>כרמיאל</t>
  </si>
  <si>
    <t>עפולה</t>
  </si>
  <si>
    <t>גן רימון א'</t>
  </si>
  <si>
    <t>תסמינים, מחכה לתוצאות בדיקה</t>
  </si>
  <si>
    <t>גן רימון ב'</t>
  </si>
  <si>
    <t>גבעת אלה</t>
  </si>
  <si>
    <t>יחד</t>
  </si>
  <si>
    <t>בא במגע עם חולה מאומת</t>
  </si>
  <si>
    <t>טמרה</t>
  </si>
  <si>
    <t>ממתינים לתוצאות בדיקה</t>
  </si>
  <si>
    <t>ממלכתי ג' גוונים</t>
  </si>
  <si>
    <t>בית זאב</t>
  </si>
  <si>
    <t>ראמה</t>
  </si>
  <si>
    <t>מקיף ראמה</t>
  </si>
  <si>
    <t>קרוב משפחתה היה בגימנסיה</t>
  </si>
  <si>
    <t>הירוק</t>
  </si>
  <si>
    <t>הוד השרון</t>
  </si>
  <si>
    <t>יתכן שיפתח מחר</t>
  </si>
  <si>
    <t>בית יעקב החדש, חרדי</t>
  </si>
  <si>
    <t>עו"ה וצוות</t>
  </si>
  <si>
    <t>מס' אנשי צוות חולים</t>
  </si>
  <si>
    <t>מס' תלמידים חולים</t>
  </si>
  <si>
    <t>סה"כ מחוזי - עו"ה וצוות</t>
  </si>
  <si>
    <t>רהט</t>
  </si>
  <si>
    <t>תלמידי שכבה יא'</t>
  </si>
  <si>
    <t>תלמידי שכבה ז'</t>
  </si>
  <si>
    <t>תיכון אלנור</t>
  </si>
  <si>
    <t>לשלושה ימים, בגלל חולה מאומת בישוב</t>
  </si>
  <si>
    <t>עין גדי</t>
  </si>
  <si>
    <t>על יסודי, ש"ש, התיישבותי</t>
  </si>
  <si>
    <t>תלמידת כיתה ז'</t>
  </si>
  <si>
    <t>חורה</t>
  </si>
  <si>
    <t>אשכול גנים שכונה 10</t>
  </si>
  <si>
    <t>תלמידים מבודדים</t>
  </si>
  <si>
    <t>עו"ה וצוות מבודדים</t>
  </si>
  <si>
    <t>בי"ס סגורים</t>
  </si>
  <si>
    <t>גנ"י סגורים</t>
  </si>
  <si>
    <t>תלמידים חולים</t>
  </si>
  <si>
    <t>עו"ה וצוות חולים</t>
  </si>
  <si>
    <t xml:space="preserve">עיר  המוסד החינוכי </t>
  </si>
  <si>
    <t>ועוד 25 בני משפחה וחברים</t>
  </si>
  <si>
    <t xml:space="preserve"> גאולים א </t>
  </si>
  <si>
    <t>אופק</t>
  </si>
  <si>
    <t>פולה בן גוריון</t>
  </si>
  <si>
    <t>קיבוץ צרעה</t>
  </si>
  <si>
    <t>קיבוץ קליה</t>
  </si>
  <si>
    <t>בית חינוך</t>
  </si>
  <si>
    <t>עמיטל</t>
  </si>
  <si>
    <t xml:space="preserve">עופרים </t>
  </si>
  <si>
    <t xml:space="preserve"> כסייפה</t>
  </si>
  <si>
    <t xml:space="preserve">בית ספר אלנור </t>
  </si>
  <si>
    <t>נווה מדבר</t>
  </si>
  <si>
    <t>רב תחומי (עמל)</t>
  </si>
  <si>
    <t xml:space="preserve">חיפה </t>
  </si>
  <si>
    <t xml:space="preserve">בית יעקב החדש </t>
  </si>
  <si>
    <t>אשקלון</t>
  </si>
  <si>
    <t>בי"ס יסודי</t>
  </si>
  <si>
    <t>בי"ס יסודי מגילות</t>
  </si>
  <si>
    <t>יסודי, פולה בן גוריון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</si>
</sst>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;@"/>
  </numFmts>
  <fonts count="6" x14ac:knownFonts="1">
    <font>
      <sz val="11"/>
      <color theme="1"/>
      <name val="Arial"/>
      <family val="2"/>
      <charset val="177"/>
      <scheme val="minor"/>
    </font>
    <font>
      <sz val="11"/>
      <color rgb="FF000000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1" fillId="0" borderId="0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64" fontId="0" fillId="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0" fillId="3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0" fillId="0" borderId="2" xfId="0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wrapText="1" readingOrder="2"/>
    </xf>
    <xf numFmtId="0" fontId="0" fillId="0" borderId="1" xfId="0" applyFill="1" applyBorder="1" applyAlignment="1">
      <alignment horizontal="center" wrapText="1" readingOrder="2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" xfId="0" applyBorder="1" applyAlignment="1">
      <alignment horizontal="center" vertical="center" wrapText="1" readingOrder="2"/>
    </xf>
    <xf numFmtId="0" fontId="0" fillId="0" borderId="3" xfId="0" applyFill="1" applyBorder="1" applyAlignment="1">
      <alignment horizontal="center" vertical="center" wrapText="1" readingOrder="2"/>
    </xf>
    <xf numFmtId="0" fontId="0" fillId="5" borderId="29" xfId="0" applyFill="1" applyBorder="1" applyAlignment="1">
      <alignment horizontal="center" vertical="center" wrapText="1" readingOrder="2"/>
    </xf>
    <xf numFmtId="0" fontId="0" fillId="5" borderId="30" xfId="0" applyFill="1" applyBorder="1" applyAlignment="1">
      <alignment horizontal="center" vertical="center" wrapText="1" readingOrder="2"/>
    </xf>
    <xf numFmtId="0" fontId="0" fillId="5" borderId="31" xfId="0" applyFill="1" applyBorder="1" applyAlignment="1">
      <alignment horizontal="center" vertical="center" wrapText="1" readingOrder="2"/>
    </xf>
    <xf numFmtId="0" fontId="0" fillId="0" borderId="24" xfId="0" applyBorder="1" applyAlignment="1">
      <alignment horizontal="center" vertical="center" wrapText="1" readingOrder="2"/>
    </xf>
    <xf numFmtId="0" fontId="0" fillId="0" borderId="23" xfId="0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 wrapText="1" readingOrder="2"/>
    </xf>
    <xf numFmtId="0" fontId="0" fillId="0" borderId="11" xfId="0" applyBorder="1" applyAlignment="1">
      <alignment horizontal="center" vertical="center" wrapText="1" readingOrder="2"/>
    </xf>
    <xf numFmtId="0" fontId="0" fillId="0" borderId="10" xfId="0" applyBorder="1" applyAlignment="1">
      <alignment horizontal="center" wrapText="1" readingOrder="2"/>
    </xf>
    <xf numFmtId="0" fontId="0" fillId="0" borderId="11" xfId="0" applyBorder="1" applyAlignment="1">
      <alignment horizontal="center" wrapText="1" readingOrder="2"/>
    </xf>
    <xf numFmtId="0" fontId="0" fillId="0" borderId="10" xfId="0" applyFill="1" applyBorder="1" applyAlignment="1">
      <alignment horizontal="center" vertical="center" wrapText="1" readingOrder="2"/>
    </xf>
    <xf numFmtId="0" fontId="0" fillId="0" borderId="11" xfId="0" applyFill="1" applyBorder="1" applyAlignment="1">
      <alignment horizontal="center" vertical="center" wrapText="1" readingOrder="2"/>
    </xf>
    <xf numFmtId="0" fontId="0" fillId="0" borderId="10" xfId="0" applyFill="1" applyBorder="1" applyAlignment="1">
      <alignment vertical="top" wrapText="1" readingOrder="2"/>
    </xf>
    <xf numFmtId="0" fontId="0" fillId="0" borderId="24" xfId="0" applyFill="1" applyBorder="1" applyAlignment="1">
      <alignment horizontal="center" vertical="center" wrapText="1" readingOrder="2"/>
    </xf>
    <xf numFmtId="0" fontId="0" fillId="0" borderId="23" xfId="0" applyFill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 readingOrder="2"/>
    </xf>
    <xf numFmtId="0" fontId="0" fillId="0" borderId="12" xfId="0" applyBorder="1" applyAlignment="1">
      <alignment horizontal="center" vertical="center" wrapText="1" readingOrder="2"/>
    </xf>
    <xf numFmtId="0" fontId="0" fillId="0" borderId="13" xfId="0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0" fillId="0" borderId="14" xfId="0" applyBorder="1" applyAlignment="1">
      <alignment horizontal="center" vertical="center" wrapText="1" readingOrder="2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2" fontId="4" fillId="0" borderId="0" xfId="0" applyNumberFormat="1" applyFont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תלמידים, עו"ה וצוות - מבודדים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גרפים!$B$2</c:f>
              <c:strCache>
                <c:ptCount val="1"/>
                <c:pt idx="0">
                  <c:v>תלמידים מבודדים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גרפים!$B$3:$B$14</c:f>
              <c:numCache>
                <c:formatCode>#,##0</c:formatCode>
                <c:ptCount val="12"/>
                <c:pt idx="0">
                  <c:v>149</c:v>
                </c:pt>
                <c:pt idx="1">
                  <c:v>227</c:v>
                </c:pt>
                <c:pt idx="2">
                  <c:v>233</c:v>
                </c:pt>
                <c:pt idx="3">
                  <c:v>269</c:v>
                </c:pt>
                <c:pt idx="4">
                  <c:v>261</c:v>
                </c:pt>
                <c:pt idx="5">
                  <c:v>405</c:v>
                </c:pt>
                <c:pt idx="6">
                  <c:v>304</c:v>
                </c:pt>
                <c:pt idx="7">
                  <c:v>341</c:v>
                </c:pt>
                <c:pt idx="8">
                  <c:v>385</c:v>
                </c:pt>
                <c:pt idx="9">
                  <c:v>487</c:v>
                </c:pt>
                <c:pt idx="10">
                  <c:v>1407</c:v>
                </c:pt>
                <c:pt idx="11">
                  <c:v>5358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גרפים!$C$2</c:f>
              <c:strCache>
                <c:ptCount val="1"/>
                <c:pt idx="0">
                  <c:v>עו"ה וצוות מבודדים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גרפים!$C$3:$C$14</c:f>
              <c:numCache>
                <c:formatCode>#,##0</c:formatCode>
                <c:ptCount val="12"/>
                <c:pt idx="0">
                  <c:v>44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48</c:v>
                </c:pt>
                <c:pt idx="5">
                  <c:v>104</c:v>
                </c:pt>
                <c:pt idx="6">
                  <c:v>114</c:v>
                </c:pt>
                <c:pt idx="7">
                  <c:v>114</c:v>
                </c:pt>
                <c:pt idx="8">
                  <c:v>100</c:v>
                </c:pt>
                <c:pt idx="9">
                  <c:v>100</c:v>
                </c:pt>
                <c:pt idx="10">
                  <c:v>170</c:v>
                </c:pt>
                <c:pt idx="11">
                  <c:v>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1120"/>
        <c:axId val="110342912"/>
      </c:lineChart>
      <c:dateAx>
        <c:axId val="110341120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10342912"/>
        <c:crosses val="autoZero"/>
        <c:auto val="1"/>
        <c:lblOffset val="100"/>
        <c:baseTimeUnit val="days"/>
      </c:dateAx>
      <c:valAx>
        <c:axId val="110342912"/>
        <c:scaling>
          <c:orientation val="minMax"/>
          <c:max val="600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341120"/>
        <c:crosses val="autoZero"/>
        <c:crossBetween val="between"/>
        <c:majorUnit val="500"/>
        <c:min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מוסדות סגורים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גרפים!$D$2</c:f>
              <c:strCache>
                <c:ptCount val="1"/>
                <c:pt idx="0">
                  <c:v>בי"ס סגורים</c:v>
                </c:pt>
              </c:strCache>
            </c:strRef>
          </c:tx>
          <c:invertIfNegative val="0"/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גרפים!$D$3:$D$14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גרפים!$E$2</c:f>
              <c:strCache>
                <c:ptCount val="1"/>
                <c:pt idx="0">
                  <c:v>גנ"י סגורים</c:v>
                </c:pt>
              </c:strCache>
            </c:strRef>
          </c:tx>
          <c:invertIfNegative val="0"/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גרפים!$E$3:$E$14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56096"/>
        <c:axId val="109978368"/>
      </c:barChart>
      <c:dateAx>
        <c:axId val="109956096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09978368"/>
        <c:crosses val="autoZero"/>
        <c:auto val="1"/>
        <c:lblOffset val="100"/>
        <c:baseTimeUnit val="days"/>
      </c:dateAx>
      <c:valAx>
        <c:axId val="10997836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9956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he-IL"/>
              <a:t>תלמידים, עו"ה וצוות - חולים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גרפים!$F$2</c:f>
              <c:strCache>
                <c:ptCount val="1"/>
                <c:pt idx="0">
                  <c:v>תלמידים חולים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גרפים!$F$3:$F$14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19</c:v>
                </c:pt>
                <c:pt idx="6">
                  <c:v>21</c:v>
                </c:pt>
                <c:pt idx="7">
                  <c:v>28</c:v>
                </c:pt>
                <c:pt idx="8">
                  <c:v>38</c:v>
                </c:pt>
                <c:pt idx="9">
                  <c:v>107</c:v>
                </c:pt>
                <c:pt idx="10">
                  <c:v>141</c:v>
                </c:pt>
                <c:pt idx="11">
                  <c:v>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גרפים!$G$2</c:f>
              <c:strCache>
                <c:ptCount val="1"/>
                <c:pt idx="0">
                  <c:v>עו"ה וצוות חולים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גרפים!$G$3:$G$14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28</c:v>
                </c:pt>
                <c:pt idx="9">
                  <c:v>30</c:v>
                </c:pt>
                <c:pt idx="10">
                  <c:v>37</c:v>
                </c:pt>
                <c:pt idx="11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1152"/>
        <c:axId val="110002944"/>
      </c:lineChart>
      <c:dateAx>
        <c:axId val="110001152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110002944"/>
        <c:crosses val="autoZero"/>
        <c:auto val="1"/>
        <c:lblOffset val="100"/>
        <c:baseTimeUnit val="days"/>
      </c:dateAx>
      <c:valAx>
        <c:axId val="110002944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001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'סיכום נתונים '!$B$26</c:f>
              <c:strCache>
                <c:ptCount val="1"/>
                <c:pt idx="0">
                  <c:v>תלמידים</c:v>
                </c:pt>
              </c:strCache>
            </c:strRef>
          </c:tx>
          <c:invertIfNegative val="0"/>
          <c:cat>
            <c:strRef>
              <c:f>'סיכום נתונים '!$A$27:$A$32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'!$B$27:$B$32</c:f>
              <c:numCache>
                <c:formatCode>#,##0</c:formatCode>
                <c:ptCount val="6"/>
                <c:pt idx="0">
                  <c:v>10</c:v>
                </c:pt>
                <c:pt idx="1">
                  <c:v>2196</c:v>
                </c:pt>
                <c:pt idx="2">
                  <c:v>103</c:v>
                </c:pt>
                <c:pt idx="3">
                  <c:v>460</c:v>
                </c:pt>
                <c:pt idx="4">
                  <c:v>2097</c:v>
                </c:pt>
                <c:pt idx="5">
                  <c:v>492</c:v>
                </c:pt>
              </c:numCache>
            </c:numRef>
          </c:val>
        </c:ser>
        <c:ser>
          <c:idx val="1"/>
          <c:order val="1"/>
          <c:tx>
            <c:strRef>
              <c:f>'סיכום נתונים '!$C$26</c:f>
              <c:strCache>
                <c:ptCount val="1"/>
                <c:pt idx="0">
                  <c:v>עו"ה</c:v>
                </c:pt>
              </c:strCache>
            </c:strRef>
          </c:tx>
          <c:invertIfNegative val="0"/>
          <c:cat>
            <c:strRef>
              <c:f>'סיכום נתונים '!$A$27:$A$32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'!$C$27:$C$32</c:f>
              <c:numCache>
                <c:formatCode>#,##0</c:formatCode>
                <c:ptCount val="6"/>
                <c:pt idx="0">
                  <c:v>2</c:v>
                </c:pt>
                <c:pt idx="1">
                  <c:v>250</c:v>
                </c:pt>
                <c:pt idx="2">
                  <c:v>34</c:v>
                </c:pt>
                <c:pt idx="3">
                  <c:v>47</c:v>
                </c:pt>
                <c:pt idx="4">
                  <c:v>293</c:v>
                </c:pt>
                <c:pt idx="5">
                  <c:v>228</c:v>
                </c:pt>
              </c:numCache>
            </c:numRef>
          </c:val>
        </c:ser>
        <c:ser>
          <c:idx val="2"/>
          <c:order val="2"/>
          <c:tx>
            <c:strRef>
              <c:f>'סיכום נתונים '!$D$26</c:f>
              <c:strCache>
                <c:ptCount val="1"/>
                <c:pt idx="0">
                  <c:v>סה"כ</c:v>
                </c:pt>
              </c:strCache>
            </c:strRef>
          </c:tx>
          <c:invertIfNegative val="0"/>
          <c:cat>
            <c:strRef>
              <c:f>'סיכום נתונים '!$A$27:$A$32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'!$D$27:$D$32</c:f>
              <c:numCache>
                <c:formatCode>#,##0</c:formatCode>
                <c:ptCount val="6"/>
                <c:pt idx="0">
                  <c:v>12</c:v>
                </c:pt>
                <c:pt idx="1">
                  <c:v>2446</c:v>
                </c:pt>
                <c:pt idx="2">
                  <c:v>137</c:v>
                </c:pt>
                <c:pt idx="3">
                  <c:v>507</c:v>
                </c:pt>
                <c:pt idx="4">
                  <c:v>2390</c:v>
                </c:pt>
                <c:pt idx="5">
                  <c:v>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26752"/>
        <c:axId val="110028288"/>
      </c:barChart>
      <c:catAx>
        <c:axId val="110026752"/>
        <c:scaling>
          <c:orientation val="maxMin"/>
        </c:scaling>
        <c:delete val="0"/>
        <c:axPos val="b"/>
        <c:majorTickMark val="out"/>
        <c:minorTickMark val="none"/>
        <c:tickLblPos val="nextTo"/>
        <c:crossAx val="110028288"/>
        <c:crosses val="autoZero"/>
        <c:auto val="1"/>
        <c:lblAlgn val="ctr"/>
        <c:lblOffset val="100"/>
        <c:noMultiLvlLbl val="0"/>
      </c:catAx>
      <c:valAx>
        <c:axId val="110028288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10026752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'סיכום נתונים '!$I$2</c:f>
              <c:strCache>
                <c:ptCount val="1"/>
                <c:pt idx="0">
                  <c:v>תלמידים </c:v>
                </c:pt>
              </c:strCache>
            </c:strRef>
          </c:tx>
          <c:invertIfNegative val="0"/>
          <c:cat>
            <c:multiLvlStrRef>
              <c:f>'סיכום נתונים '!$G$3:$H$27</c:f>
              <c:multiLvlStrCache>
                <c:ptCount val="25"/>
                <c:lvl>
                  <c:pt idx="1">
                    <c:v>חדרה</c:v>
                  </c:pt>
                  <c:pt idx="2">
                    <c:v>רחובות</c:v>
                  </c:pt>
                  <c:pt idx="3">
                    <c:v>אלעד</c:v>
                  </c:pt>
                  <c:pt idx="4">
                    <c:v>דרום השרון</c:v>
                  </c:pt>
                  <c:pt idx="5">
                    <c:v>ראשון לציון</c:v>
                  </c:pt>
                  <c:pt idx="6">
                    <c:v>רמלה</c:v>
                  </c:pt>
                  <c:pt idx="7">
                    <c:v>בת ים</c:v>
                  </c:pt>
                  <c:pt idx="8">
                    <c:v>אור יהודה</c:v>
                  </c:pt>
                  <c:pt idx="9">
                    <c:v>תל אביב</c:v>
                  </c:pt>
                  <c:pt idx="10">
                    <c:v>בני ברק</c:v>
                  </c:pt>
                  <c:pt idx="11">
                    <c:v>חולון</c:v>
                  </c:pt>
                  <c:pt idx="12">
                    <c:v>ירושלים</c:v>
                  </c:pt>
                  <c:pt idx="13">
                    <c:v>קרית יערים</c:v>
                  </c:pt>
                  <c:pt idx="14">
                    <c:v>בית שמש</c:v>
                  </c:pt>
                  <c:pt idx="15">
                    <c:v>מודיעין</c:v>
                  </c:pt>
                  <c:pt idx="16">
                    <c:v>מודיעין עילית</c:v>
                  </c:pt>
                  <c:pt idx="17">
                    <c:v>בית אריה</c:v>
                  </c:pt>
                  <c:pt idx="18">
                    <c:v>מגילות</c:v>
                  </c:pt>
                  <c:pt idx="19">
                    <c:v>מטה יהודה</c:v>
                  </c:pt>
                  <c:pt idx="20">
                    <c:v>גבעת זאב</c:v>
                  </c:pt>
                  <c:pt idx="21">
                    <c:v>כסייפה</c:v>
                  </c:pt>
                  <c:pt idx="22">
                    <c:v>חורה</c:v>
                  </c:pt>
                  <c:pt idx="23">
                    <c:v>אשדוד</c:v>
                  </c:pt>
                  <c:pt idx="2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7">
                    <c:v>תל אביב</c:v>
                  </c:pt>
                  <c:pt idx="12">
                    <c:v>ירושלים + מנח"י</c:v>
                  </c:pt>
                  <c:pt idx="21">
                    <c:v>דרום</c:v>
                  </c:pt>
                </c:lvl>
              </c:multiLvlStrCache>
            </c:multiLvlStrRef>
          </c:cat>
          <c:val>
            <c:numRef>
              <c:f>'סיכום נתונים '!$I$3:$I$27</c:f>
              <c:numCache>
                <c:formatCode>General</c:formatCode>
                <c:ptCount val="25"/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134</c:v>
                </c:pt>
                <c:pt idx="13">
                  <c:v>3</c:v>
                </c:pt>
                <c:pt idx="16">
                  <c:v>1</c:v>
                </c:pt>
                <c:pt idx="18">
                  <c:v>1</c:v>
                </c:pt>
                <c:pt idx="19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strRef>
              <c:f>'סיכום נתונים '!$J$2</c:f>
              <c:strCache>
                <c:ptCount val="1"/>
                <c:pt idx="0">
                  <c:v>עובדי הוראה </c:v>
                </c:pt>
              </c:strCache>
            </c:strRef>
          </c:tx>
          <c:invertIfNegative val="0"/>
          <c:cat>
            <c:multiLvlStrRef>
              <c:f>'סיכום נתונים '!$G$3:$H$27</c:f>
              <c:multiLvlStrCache>
                <c:ptCount val="25"/>
                <c:lvl>
                  <c:pt idx="1">
                    <c:v>חדרה</c:v>
                  </c:pt>
                  <c:pt idx="2">
                    <c:v>רחובות</c:v>
                  </c:pt>
                  <c:pt idx="3">
                    <c:v>אלעד</c:v>
                  </c:pt>
                  <c:pt idx="4">
                    <c:v>דרום השרון</c:v>
                  </c:pt>
                  <c:pt idx="5">
                    <c:v>ראשון לציון</c:v>
                  </c:pt>
                  <c:pt idx="6">
                    <c:v>רמלה</c:v>
                  </c:pt>
                  <c:pt idx="7">
                    <c:v>בת ים</c:v>
                  </c:pt>
                  <c:pt idx="8">
                    <c:v>אור יהודה</c:v>
                  </c:pt>
                  <c:pt idx="9">
                    <c:v>תל אביב</c:v>
                  </c:pt>
                  <c:pt idx="10">
                    <c:v>בני ברק</c:v>
                  </c:pt>
                  <c:pt idx="11">
                    <c:v>חולון</c:v>
                  </c:pt>
                  <c:pt idx="12">
                    <c:v>ירושלים</c:v>
                  </c:pt>
                  <c:pt idx="13">
                    <c:v>קרית יערים</c:v>
                  </c:pt>
                  <c:pt idx="14">
                    <c:v>בית שמש</c:v>
                  </c:pt>
                  <c:pt idx="15">
                    <c:v>מודיעין</c:v>
                  </c:pt>
                  <c:pt idx="16">
                    <c:v>מודיעין עילית</c:v>
                  </c:pt>
                  <c:pt idx="17">
                    <c:v>בית אריה</c:v>
                  </c:pt>
                  <c:pt idx="18">
                    <c:v>מגילות</c:v>
                  </c:pt>
                  <c:pt idx="19">
                    <c:v>מטה יהודה</c:v>
                  </c:pt>
                  <c:pt idx="20">
                    <c:v>גבעת זאב</c:v>
                  </c:pt>
                  <c:pt idx="21">
                    <c:v>כסייפה</c:v>
                  </c:pt>
                  <c:pt idx="22">
                    <c:v>חורה</c:v>
                  </c:pt>
                  <c:pt idx="23">
                    <c:v>אשדוד</c:v>
                  </c:pt>
                  <c:pt idx="2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7">
                    <c:v>תל אביב</c:v>
                  </c:pt>
                  <c:pt idx="12">
                    <c:v>ירושלים + מנח"י</c:v>
                  </c:pt>
                  <c:pt idx="21">
                    <c:v>דרום</c:v>
                  </c:pt>
                </c:lvl>
              </c:multiLvlStrCache>
            </c:multiLvlStrRef>
          </c:cat>
          <c:val>
            <c:numRef>
              <c:f>'סיכום נתונים '!$J$3:$J$27</c:f>
              <c:numCache>
                <c:formatCode>General</c:formatCode>
                <c:ptCount val="25"/>
                <c:pt idx="2">
                  <c:v>4</c:v>
                </c:pt>
                <c:pt idx="5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25</c:v>
                </c:pt>
                <c:pt idx="14">
                  <c:v>2</c:v>
                </c:pt>
                <c:pt idx="15">
                  <c:v>1</c:v>
                </c:pt>
                <c:pt idx="17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</c:ser>
        <c:ser>
          <c:idx val="2"/>
          <c:order val="2"/>
          <c:tx>
            <c:strRef>
              <c:f>'סיכום נתונים '!$K$2</c:f>
              <c:strCache>
                <c:ptCount val="1"/>
                <c:pt idx="0">
                  <c:v>סה"כ רשות</c:v>
                </c:pt>
              </c:strCache>
            </c:strRef>
          </c:tx>
          <c:invertIfNegative val="0"/>
          <c:cat>
            <c:multiLvlStrRef>
              <c:f>'סיכום נתונים '!$G$3:$H$27</c:f>
              <c:multiLvlStrCache>
                <c:ptCount val="25"/>
                <c:lvl>
                  <c:pt idx="1">
                    <c:v>חדרה</c:v>
                  </c:pt>
                  <c:pt idx="2">
                    <c:v>רחובות</c:v>
                  </c:pt>
                  <c:pt idx="3">
                    <c:v>אלעד</c:v>
                  </c:pt>
                  <c:pt idx="4">
                    <c:v>דרום השרון</c:v>
                  </c:pt>
                  <c:pt idx="5">
                    <c:v>ראשון לציון</c:v>
                  </c:pt>
                  <c:pt idx="6">
                    <c:v>רמלה</c:v>
                  </c:pt>
                  <c:pt idx="7">
                    <c:v>בת ים</c:v>
                  </c:pt>
                  <c:pt idx="8">
                    <c:v>אור יהודה</c:v>
                  </c:pt>
                  <c:pt idx="9">
                    <c:v>תל אביב</c:v>
                  </c:pt>
                  <c:pt idx="10">
                    <c:v>בני ברק</c:v>
                  </c:pt>
                  <c:pt idx="11">
                    <c:v>חולון</c:v>
                  </c:pt>
                  <c:pt idx="12">
                    <c:v>ירושלים</c:v>
                  </c:pt>
                  <c:pt idx="13">
                    <c:v>קרית יערים</c:v>
                  </c:pt>
                  <c:pt idx="14">
                    <c:v>בית שמש</c:v>
                  </c:pt>
                  <c:pt idx="15">
                    <c:v>מודיעין</c:v>
                  </c:pt>
                  <c:pt idx="16">
                    <c:v>מודיעין עילית</c:v>
                  </c:pt>
                  <c:pt idx="17">
                    <c:v>בית אריה</c:v>
                  </c:pt>
                  <c:pt idx="18">
                    <c:v>מגילות</c:v>
                  </c:pt>
                  <c:pt idx="19">
                    <c:v>מטה יהודה</c:v>
                  </c:pt>
                  <c:pt idx="20">
                    <c:v>גבעת זאב</c:v>
                  </c:pt>
                  <c:pt idx="21">
                    <c:v>כסייפה</c:v>
                  </c:pt>
                  <c:pt idx="22">
                    <c:v>חורה</c:v>
                  </c:pt>
                  <c:pt idx="23">
                    <c:v>אשדוד</c:v>
                  </c:pt>
                  <c:pt idx="2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7">
                    <c:v>תל אביב</c:v>
                  </c:pt>
                  <c:pt idx="12">
                    <c:v>ירושלים + מנח"י</c:v>
                  </c:pt>
                  <c:pt idx="21">
                    <c:v>דרום</c:v>
                  </c:pt>
                </c:lvl>
              </c:multiLvlStrCache>
            </c:multiLvlStrRef>
          </c:cat>
          <c:val>
            <c:numRef>
              <c:f>'סיכום נתונים '!$K$3:$K$27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159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94080"/>
        <c:axId val="110495616"/>
        <c:axId val="0"/>
      </c:bar3DChart>
      <c:catAx>
        <c:axId val="110494080"/>
        <c:scaling>
          <c:orientation val="maxMin"/>
        </c:scaling>
        <c:delete val="0"/>
        <c:axPos val="b"/>
        <c:majorTickMark val="out"/>
        <c:minorTickMark val="none"/>
        <c:tickLblPos val="nextTo"/>
        <c:crossAx val="110495616"/>
        <c:crosses val="autoZero"/>
        <c:auto val="1"/>
        <c:lblAlgn val="ctr"/>
        <c:lblOffset val="100"/>
        <c:noMultiLvlLbl val="0"/>
      </c:catAx>
      <c:valAx>
        <c:axId val="11049561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10494080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17</xdr:row>
      <xdr:rowOff>158750</xdr:rowOff>
    </xdr:from>
    <xdr:to>
      <xdr:col>6</xdr:col>
      <xdr:colOff>6350</xdr:colOff>
      <xdr:row>36</xdr:row>
      <xdr:rowOff>88899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28575</xdr:rowOff>
    </xdr:from>
    <xdr:to>
      <xdr:col>13</xdr:col>
      <xdr:colOff>1143000</xdr:colOff>
      <xdr:row>16</xdr:row>
      <xdr:rowOff>104775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603251</xdr:colOff>
      <xdr:row>17</xdr:row>
      <xdr:rowOff>174624</xdr:rowOff>
    </xdr:from>
    <xdr:to>
      <xdr:col>13</xdr:col>
      <xdr:colOff>1143000</xdr:colOff>
      <xdr:row>35</xdr:row>
      <xdr:rowOff>165099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973666</xdr:colOff>
      <xdr:row>40</xdr:row>
      <xdr:rowOff>31750</xdr:rowOff>
    </xdr:from>
    <xdr:to>
      <xdr:col>4</xdr:col>
      <xdr:colOff>1134533</xdr:colOff>
      <xdr:row>61</xdr:row>
      <xdr:rowOff>158750</xdr:rowOff>
    </xdr:to>
    <xdr:graphicFrame macro="">
      <xdr:nvGraphicFramePr>
        <xdr:cNvPr id="7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812800</xdr:colOff>
      <xdr:row>40</xdr:row>
      <xdr:rowOff>48682</xdr:rowOff>
    </xdr:from>
    <xdr:to>
      <xdr:col>13</xdr:col>
      <xdr:colOff>969434</xdr:colOff>
      <xdr:row>62</xdr:row>
      <xdr:rowOff>105832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465652</xdr:colOff>
      <xdr:row>73</xdr:row>
      <xdr:rowOff>152317</xdr:rowOff>
    </xdr:from>
    <xdr:to>
      <xdr:col>6</xdr:col>
      <xdr:colOff>825485</xdr:colOff>
      <xdr:row>98</xdr:row>
      <xdr:rowOff>116417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12563848" y="13339150"/>
          <a:ext cx="7471833" cy="446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rightToLeft="1" topLeftCell="A13" zoomScaleNormal="100" workbookViewId="0">
      <selection activeCell="G24" sqref="G24:G27"/>
    </sheetView>
  </sheetViews>
  <sheetFormatPr defaultRowHeight="18" customHeight="1" x14ac:dyDescent="0.3"/>
  <cols>
    <col min="1" max="1" width="12" style="18" customWidth="1"/>
    <col min="2" max="5" width="8.6640625" style="12"/>
    <col min="6" max="6" width="4.6640625" style="12" customWidth="1"/>
    <col min="7" max="7" width="8.08203125" style="12" customWidth="1"/>
    <col min="8" max="8" width="11.58203125" style="18" customWidth="1"/>
    <col min="9" max="9" width="11.83203125" style="12" customWidth="1"/>
    <col min="10" max="10" width="10.58203125" style="12" customWidth="1"/>
    <col min="11" max="11" width="9.9140625" style="12" customWidth="1"/>
    <col min="12" max="12" width="9.4140625" style="18" customWidth="1"/>
    <col min="13" max="13" width="8.6640625" style="12"/>
    <col min="14" max="14" width="14.83203125" style="12" bestFit="1" customWidth="1"/>
    <col min="15" max="15" width="14.9140625" style="12" bestFit="1" customWidth="1"/>
    <col min="16" max="16384" width="8.6640625" style="12"/>
  </cols>
  <sheetData>
    <row r="1" spans="1:14" s="18" customFormat="1" ht="18" customHeight="1" x14ac:dyDescent="0.3">
      <c r="A1" s="207" t="s">
        <v>121</v>
      </c>
      <c r="B1" s="208"/>
      <c r="C1" s="208"/>
      <c r="D1" s="208"/>
      <c r="E1" s="209"/>
      <c r="G1" s="207" t="s">
        <v>236</v>
      </c>
      <c r="H1" s="208"/>
      <c r="I1" s="208"/>
      <c r="J1" s="208"/>
      <c r="K1" s="208"/>
      <c r="L1" s="209"/>
      <c r="M1" s="205" t="s">
        <v>120</v>
      </c>
      <c r="N1" s="206">
        <v>43983.833333333336</v>
      </c>
    </row>
    <row r="2" spans="1:14" ht="18" customHeight="1" thickBot="1" x14ac:dyDescent="0.35">
      <c r="A2" s="29" t="s">
        <v>69</v>
      </c>
      <c r="B2" s="30" t="s">
        <v>6</v>
      </c>
      <c r="C2" s="30" t="s">
        <v>7</v>
      </c>
      <c r="D2" s="30" t="s">
        <v>8</v>
      </c>
      <c r="E2" s="31" t="s">
        <v>9</v>
      </c>
      <c r="G2" s="67" t="s">
        <v>4</v>
      </c>
      <c r="H2" s="76" t="s">
        <v>0</v>
      </c>
      <c r="I2" s="65" t="s">
        <v>123</v>
      </c>
      <c r="J2" s="65" t="s">
        <v>122</v>
      </c>
      <c r="K2" s="78" t="s">
        <v>238</v>
      </c>
      <c r="L2" s="68" t="s">
        <v>237</v>
      </c>
      <c r="M2" s="205"/>
      <c r="N2" s="206"/>
    </row>
    <row r="3" spans="1:14" ht="18" customHeight="1" thickTop="1" thickBot="1" x14ac:dyDescent="0.35">
      <c r="A3" s="77" t="s">
        <v>5</v>
      </c>
      <c r="B3" s="85">
        <v>9</v>
      </c>
      <c r="C3" s="85">
        <v>23</v>
      </c>
      <c r="D3" s="85">
        <v>132</v>
      </c>
      <c r="E3" s="172">
        <v>164</v>
      </c>
      <c r="G3" s="124" t="s">
        <v>10</v>
      </c>
      <c r="H3" s="125"/>
      <c r="I3" s="126"/>
      <c r="J3" s="126"/>
      <c r="K3" s="127">
        <f>I3+J3</f>
        <v>0</v>
      </c>
      <c r="L3" s="128">
        <f>K3</f>
        <v>0</v>
      </c>
      <c r="M3" s="205"/>
      <c r="N3" s="206"/>
    </row>
    <row r="4" spans="1:14" ht="18" customHeight="1" thickBot="1" x14ac:dyDescent="0.35">
      <c r="A4" s="79" t="s">
        <v>290</v>
      </c>
      <c r="B4" s="85">
        <v>6</v>
      </c>
      <c r="C4" s="85">
        <v>17</v>
      </c>
      <c r="D4" s="85">
        <v>19</v>
      </c>
      <c r="E4" s="137">
        <f>SUM(B4:D4)</f>
        <v>42</v>
      </c>
      <c r="G4" s="124" t="s">
        <v>11</v>
      </c>
      <c r="H4" s="125" t="s">
        <v>244</v>
      </c>
      <c r="I4" s="129">
        <v>1</v>
      </c>
      <c r="J4" s="129"/>
      <c r="K4" s="127">
        <f t="shared" ref="K4:K27" si="0">I4+J4</f>
        <v>1</v>
      </c>
      <c r="L4" s="128">
        <f>K4</f>
        <v>1</v>
      </c>
    </row>
    <row r="5" spans="1:14" ht="18" customHeight="1" thickBot="1" x14ac:dyDescent="0.35">
      <c r="A5" s="20" t="s">
        <v>9</v>
      </c>
      <c r="B5" s="21">
        <f>SUM(B3:B4)</f>
        <v>15</v>
      </c>
      <c r="C5" s="21">
        <f>SUM(C3:C4)</f>
        <v>40</v>
      </c>
      <c r="D5" s="21">
        <f>SUM(D3:D4)</f>
        <v>151</v>
      </c>
      <c r="E5" s="22">
        <f>SUM(E3:E4)</f>
        <v>206</v>
      </c>
      <c r="G5" s="212" t="s">
        <v>12</v>
      </c>
      <c r="H5" s="130" t="s">
        <v>63</v>
      </c>
      <c r="I5" s="131">
        <v>3</v>
      </c>
      <c r="J5" s="131">
        <v>4</v>
      </c>
      <c r="K5" s="132">
        <f t="shared" si="0"/>
        <v>7</v>
      </c>
      <c r="L5" s="215">
        <f>SUM(K5:K9)</f>
        <v>12</v>
      </c>
    </row>
    <row r="6" spans="1:14" ht="18" customHeight="1" thickBot="1" x14ac:dyDescent="0.35">
      <c r="G6" s="213"/>
      <c r="H6" s="19" t="s">
        <v>108</v>
      </c>
      <c r="I6" s="11">
        <v>1</v>
      </c>
      <c r="J6" s="11"/>
      <c r="K6" s="66">
        <f t="shared" si="0"/>
        <v>1</v>
      </c>
      <c r="L6" s="216"/>
    </row>
    <row r="7" spans="1:14" ht="18" customHeight="1" x14ac:dyDescent="0.3">
      <c r="A7" s="207" t="s">
        <v>124</v>
      </c>
      <c r="B7" s="208"/>
      <c r="C7" s="208"/>
      <c r="D7" s="208"/>
      <c r="E7" s="209"/>
      <c r="G7" s="213"/>
      <c r="H7" s="19" t="s">
        <v>64</v>
      </c>
      <c r="I7" s="11">
        <v>2</v>
      </c>
      <c r="J7" s="11"/>
      <c r="K7" s="66">
        <f t="shared" si="0"/>
        <v>2</v>
      </c>
      <c r="L7" s="216"/>
    </row>
    <row r="8" spans="1:14" ht="18" customHeight="1" thickBot="1" x14ac:dyDescent="0.35">
      <c r="A8" s="29" t="s">
        <v>4</v>
      </c>
      <c r="B8" s="30" t="s">
        <v>109</v>
      </c>
      <c r="C8" s="30" t="s">
        <v>125</v>
      </c>
      <c r="D8" s="30" t="s">
        <v>126</v>
      </c>
      <c r="E8" s="31" t="s">
        <v>237</v>
      </c>
      <c r="G8" s="213"/>
      <c r="H8" s="19" t="s">
        <v>65</v>
      </c>
      <c r="I8" s="11"/>
      <c r="J8" s="11">
        <v>1</v>
      </c>
      <c r="K8" s="66">
        <f t="shared" si="0"/>
        <v>1</v>
      </c>
      <c r="L8" s="216"/>
    </row>
    <row r="9" spans="1:14" ht="18" customHeight="1" thickTop="1" thickBot="1" x14ac:dyDescent="0.35">
      <c r="A9" s="123" t="s">
        <v>11</v>
      </c>
      <c r="B9" s="119" t="s">
        <v>244</v>
      </c>
      <c r="C9" s="119">
        <v>1</v>
      </c>
      <c r="D9" s="121"/>
      <c r="E9" s="122">
        <f>SUM(C9:D9)</f>
        <v>1</v>
      </c>
      <c r="G9" s="214"/>
      <c r="H9" s="133" t="s">
        <v>22</v>
      </c>
      <c r="I9" s="134">
        <v>1</v>
      </c>
      <c r="J9" s="134"/>
      <c r="K9" s="21">
        <f t="shared" si="0"/>
        <v>1</v>
      </c>
      <c r="L9" s="217"/>
    </row>
    <row r="10" spans="1:14" ht="18" customHeight="1" x14ac:dyDescent="0.3">
      <c r="A10" s="227" t="s">
        <v>12</v>
      </c>
      <c r="B10" s="81" t="s">
        <v>108</v>
      </c>
      <c r="C10" s="11">
        <v>1</v>
      </c>
      <c r="D10" s="11"/>
      <c r="E10" s="218">
        <f>SUM(C10:D12)</f>
        <v>3</v>
      </c>
      <c r="G10" s="212" t="s">
        <v>26</v>
      </c>
      <c r="H10" s="130" t="s">
        <v>33</v>
      </c>
      <c r="I10" s="131">
        <v>4</v>
      </c>
      <c r="J10" s="131"/>
      <c r="K10" s="132">
        <f t="shared" si="0"/>
        <v>4</v>
      </c>
      <c r="L10" s="215">
        <f>SUM(K10:K14)</f>
        <v>17</v>
      </c>
    </row>
    <row r="11" spans="1:14" ht="18" customHeight="1" x14ac:dyDescent="0.3">
      <c r="A11" s="228"/>
      <c r="B11" s="81" t="s">
        <v>287</v>
      </c>
      <c r="C11" s="11">
        <v>1</v>
      </c>
      <c r="D11" s="11"/>
      <c r="E11" s="219"/>
      <c r="G11" s="213"/>
      <c r="H11" s="19" t="s">
        <v>38</v>
      </c>
      <c r="I11" s="11">
        <v>2</v>
      </c>
      <c r="J11" s="11"/>
      <c r="K11" s="66">
        <f t="shared" si="0"/>
        <v>2</v>
      </c>
      <c r="L11" s="216"/>
    </row>
    <row r="12" spans="1:14" ht="18" customHeight="1" x14ac:dyDescent="0.3">
      <c r="A12" s="229"/>
      <c r="B12" s="81" t="s">
        <v>127</v>
      </c>
      <c r="C12" s="11"/>
      <c r="D12" s="11">
        <v>1</v>
      </c>
      <c r="E12" s="220"/>
      <c r="G12" s="213"/>
      <c r="H12" s="19" t="s">
        <v>26</v>
      </c>
      <c r="I12" s="11">
        <v>4</v>
      </c>
      <c r="J12" s="11">
        <v>1</v>
      </c>
      <c r="K12" s="66">
        <f t="shared" si="0"/>
        <v>5</v>
      </c>
      <c r="L12" s="216"/>
    </row>
    <row r="13" spans="1:14" ht="18" customHeight="1" x14ac:dyDescent="0.3">
      <c r="A13" s="210" t="s">
        <v>13</v>
      </c>
      <c r="B13" s="11" t="s">
        <v>13</v>
      </c>
      <c r="C13" s="11"/>
      <c r="D13" s="11">
        <v>1</v>
      </c>
      <c r="E13" s="211">
        <f>SUM(C13:D16)</f>
        <v>5</v>
      </c>
      <c r="G13" s="213"/>
      <c r="H13" s="19" t="s">
        <v>28</v>
      </c>
      <c r="I13" s="11">
        <v>4</v>
      </c>
      <c r="J13" s="11">
        <v>1</v>
      </c>
      <c r="K13" s="66">
        <f t="shared" si="0"/>
        <v>5</v>
      </c>
      <c r="L13" s="216"/>
    </row>
    <row r="14" spans="1:14" ht="18" customHeight="1" thickBot="1" x14ac:dyDescent="0.35">
      <c r="A14" s="210"/>
      <c r="B14" s="11" t="s">
        <v>38</v>
      </c>
      <c r="C14" s="11"/>
      <c r="D14" s="11">
        <v>1</v>
      </c>
      <c r="E14" s="211"/>
      <c r="G14" s="214"/>
      <c r="H14" s="133" t="s">
        <v>56</v>
      </c>
      <c r="I14" s="134">
        <v>1</v>
      </c>
      <c r="J14" s="134"/>
      <c r="K14" s="21">
        <f t="shared" si="0"/>
        <v>1</v>
      </c>
      <c r="L14" s="217"/>
    </row>
    <row r="15" spans="1:14" ht="18" customHeight="1" x14ac:dyDescent="0.3">
      <c r="A15" s="210"/>
      <c r="B15" s="11" t="s">
        <v>33</v>
      </c>
      <c r="C15" s="11"/>
      <c r="D15" s="11">
        <v>1</v>
      </c>
      <c r="E15" s="211"/>
      <c r="G15" s="212" t="s">
        <v>235</v>
      </c>
      <c r="H15" s="130" t="s">
        <v>14</v>
      </c>
      <c r="I15" s="131">
        <v>134</v>
      </c>
      <c r="J15" s="131">
        <v>25</v>
      </c>
      <c r="K15" s="132">
        <f t="shared" si="0"/>
        <v>159</v>
      </c>
      <c r="L15" s="215">
        <f>SUM(K15:K23)</f>
        <v>170</v>
      </c>
    </row>
    <row r="16" spans="1:14" ht="18" customHeight="1" x14ac:dyDescent="0.3">
      <c r="A16" s="210"/>
      <c r="B16" s="11" t="s">
        <v>28</v>
      </c>
      <c r="C16" s="11"/>
      <c r="D16" s="11">
        <v>2</v>
      </c>
      <c r="E16" s="211"/>
      <c r="G16" s="213"/>
      <c r="H16" s="19" t="s">
        <v>188</v>
      </c>
      <c r="I16" s="11">
        <v>3</v>
      </c>
      <c r="J16" s="11"/>
      <c r="K16" s="66">
        <f t="shared" si="0"/>
        <v>3</v>
      </c>
      <c r="L16" s="216"/>
    </row>
    <row r="17" spans="1:12" ht="18" customHeight="1" x14ac:dyDescent="0.3">
      <c r="A17" s="224" t="s">
        <v>14</v>
      </c>
      <c r="B17" s="11" t="s">
        <v>185</v>
      </c>
      <c r="C17" s="11">
        <v>1</v>
      </c>
      <c r="D17" s="11"/>
      <c r="E17" s="221">
        <f>SUM(C17:D19)</f>
        <v>6</v>
      </c>
      <c r="G17" s="213"/>
      <c r="H17" s="19" t="s">
        <v>66</v>
      </c>
      <c r="I17" s="11"/>
      <c r="J17" s="11">
        <v>2</v>
      </c>
      <c r="K17" s="66">
        <f t="shared" si="0"/>
        <v>2</v>
      </c>
      <c r="L17" s="216"/>
    </row>
    <row r="18" spans="1:12" ht="18" customHeight="1" x14ac:dyDescent="0.3">
      <c r="A18" s="225"/>
      <c r="B18" s="11" t="s">
        <v>227</v>
      </c>
      <c r="C18" s="11">
        <v>1</v>
      </c>
      <c r="D18" s="11"/>
      <c r="E18" s="222"/>
      <c r="G18" s="213"/>
      <c r="H18" s="19" t="s">
        <v>67</v>
      </c>
      <c r="I18" s="11"/>
      <c r="J18" s="11">
        <v>1</v>
      </c>
      <c r="K18" s="66">
        <f t="shared" si="0"/>
        <v>1</v>
      </c>
      <c r="L18" s="216"/>
    </row>
    <row r="19" spans="1:12" ht="18" customHeight="1" x14ac:dyDescent="0.3">
      <c r="A19" s="226"/>
      <c r="B19" s="2" t="s">
        <v>14</v>
      </c>
      <c r="C19" s="11">
        <v>3</v>
      </c>
      <c r="D19" s="11">
        <v>1</v>
      </c>
      <c r="E19" s="223"/>
      <c r="G19" s="213"/>
      <c r="H19" s="19" t="s">
        <v>261</v>
      </c>
      <c r="I19" s="11">
        <v>1</v>
      </c>
      <c r="J19" s="11"/>
      <c r="K19" s="66">
        <f t="shared" si="0"/>
        <v>1</v>
      </c>
      <c r="L19" s="216"/>
    </row>
    <row r="20" spans="1:12" ht="18" customHeight="1" x14ac:dyDescent="0.3">
      <c r="A20" s="224" t="s">
        <v>15</v>
      </c>
      <c r="B20" s="82" t="s">
        <v>251</v>
      </c>
      <c r="C20" s="83"/>
      <c r="D20" s="83">
        <v>1</v>
      </c>
      <c r="E20" s="221">
        <f>SUM(C20:D22)</f>
        <v>3</v>
      </c>
      <c r="G20" s="213"/>
      <c r="H20" s="19" t="s">
        <v>68</v>
      </c>
      <c r="I20" s="11"/>
      <c r="J20" s="11">
        <v>1</v>
      </c>
      <c r="K20" s="66">
        <f t="shared" si="0"/>
        <v>1</v>
      </c>
      <c r="L20" s="216"/>
    </row>
    <row r="21" spans="1:12" ht="18" customHeight="1" x14ac:dyDescent="0.3">
      <c r="A21" s="225"/>
      <c r="B21" s="82" t="s">
        <v>299</v>
      </c>
      <c r="C21" s="83">
        <v>1</v>
      </c>
      <c r="D21" s="83"/>
      <c r="E21" s="222"/>
      <c r="G21" s="213"/>
      <c r="H21" s="19" t="s">
        <v>227</v>
      </c>
      <c r="I21" s="11">
        <v>1</v>
      </c>
      <c r="J21" s="11"/>
      <c r="K21" s="66">
        <v>1</v>
      </c>
      <c r="L21" s="216"/>
    </row>
    <row r="22" spans="1:12" ht="18" customHeight="1" x14ac:dyDescent="0.3">
      <c r="A22" s="226"/>
      <c r="B22" s="44" t="s">
        <v>143</v>
      </c>
      <c r="C22" s="57">
        <v>1</v>
      </c>
      <c r="D22" s="57"/>
      <c r="E22" s="223"/>
      <c r="G22" s="213"/>
      <c r="H22" s="19" t="s">
        <v>247</v>
      </c>
      <c r="I22" s="11">
        <v>1</v>
      </c>
      <c r="J22" s="11"/>
      <c r="K22" s="66">
        <f t="shared" si="0"/>
        <v>1</v>
      </c>
      <c r="L22" s="216"/>
    </row>
    <row r="23" spans="1:12" ht="18" customHeight="1" thickBot="1" x14ac:dyDescent="0.35">
      <c r="A23" s="20" t="s">
        <v>9</v>
      </c>
      <c r="B23" s="21"/>
      <c r="C23" s="21">
        <f>SUM(C9:C22)</f>
        <v>10</v>
      </c>
      <c r="D23" s="21">
        <f>SUM(D9:D22)</f>
        <v>8</v>
      </c>
      <c r="E23" s="22">
        <f>SUM(E9:E20)</f>
        <v>18</v>
      </c>
      <c r="G23" s="214"/>
      <c r="H23" s="133" t="s">
        <v>185</v>
      </c>
      <c r="I23" s="134"/>
      <c r="J23" s="134">
        <v>1</v>
      </c>
      <c r="K23" s="21">
        <f t="shared" si="0"/>
        <v>1</v>
      </c>
      <c r="L23" s="217"/>
    </row>
    <row r="24" spans="1:12" ht="18" customHeight="1" thickBot="1" x14ac:dyDescent="0.35">
      <c r="G24" s="212" t="s">
        <v>15</v>
      </c>
      <c r="H24" s="130" t="s">
        <v>50</v>
      </c>
      <c r="I24" s="131"/>
      <c r="J24" s="131">
        <v>2</v>
      </c>
      <c r="K24" s="132">
        <f t="shared" si="0"/>
        <v>2</v>
      </c>
      <c r="L24" s="215">
        <f>SUM(K24:K27)</f>
        <v>6</v>
      </c>
    </row>
    <row r="25" spans="1:12" ht="18" customHeight="1" x14ac:dyDescent="0.3">
      <c r="A25" s="207" t="s">
        <v>155</v>
      </c>
      <c r="B25" s="208"/>
      <c r="C25" s="208"/>
      <c r="D25" s="209"/>
      <c r="E25" s="37"/>
      <c r="G25" s="213"/>
      <c r="H25" s="123" t="s">
        <v>302</v>
      </c>
      <c r="I25" s="171"/>
      <c r="J25" s="171">
        <v>1</v>
      </c>
      <c r="K25" s="291">
        <v>1</v>
      </c>
      <c r="L25" s="216"/>
    </row>
    <row r="26" spans="1:12" ht="18" customHeight="1" thickBot="1" x14ac:dyDescent="0.35">
      <c r="A26" s="29" t="s">
        <v>4</v>
      </c>
      <c r="B26" s="30" t="s">
        <v>5</v>
      </c>
      <c r="C26" s="30" t="s">
        <v>70</v>
      </c>
      <c r="D26" s="31" t="s">
        <v>9</v>
      </c>
      <c r="G26" s="213"/>
      <c r="H26" s="19" t="s">
        <v>251</v>
      </c>
      <c r="I26" s="11"/>
      <c r="J26" s="11">
        <v>2</v>
      </c>
      <c r="K26" s="66">
        <f t="shared" si="0"/>
        <v>2</v>
      </c>
      <c r="L26" s="216"/>
    </row>
    <row r="27" spans="1:12" ht="18" customHeight="1" thickTop="1" thickBot="1" x14ac:dyDescent="0.35">
      <c r="A27" s="54" t="s">
        <v>10</v>
      </c>
      <c r="B27" s="32">
        <v>10</v>
      </c>
      <c r="C27" s="32">
        <v>2</v>
      </c>
      <c r="D27" s="38">
        <f>B27+C27</f>
        <v>12</v>
      </c>
      <c r="G27" s="214"/>
      <c r="H27" s="133" t="s">
        <v>156</v>
      </c>
      <c r="I27" s="134">
        <v>1</v>
      </c>
      <c r="J27" s="134"/>
      <c r="K27" s="21">
        <f t="shared" si="0"/>
        <v>1</v>
      </c>
      <c r="L27" s="217"/>
    </row>
    <row r="28" spans="1:12" ht="18" customHeight="1" thickBot="1" x14ac:dyDescent="0.35">
      <c r="A28" s="55" t="s">
        <v>11</v>
      </c>
      <c r="B28" s="33">
        <v>2196</v>
      </c>
      <c r="C28" s="33">
        <v>250</v>
      </c>
      <c r="D28" s="38">
        <f t="shared" ref="D28" si="1">B28+C28</f>
        <v>2446</v>
      </c>
      <c r="G28" s="135" t="s">
        <v>9</v>
      </c>
      <c r="H28" s="136"/>
      <c r="I28" s="136">
        <f>SUM(I3:I27)</f>
        <v>164</v>
      </c>
      <c r="J28" s="136">
        <f>SUM(J3:J27)</f>
        <v>42</v>
      </c>
      <c r="K28" s="230">
        <f>SUM(K3:K27)</f>
        <v>206</v>
      </c>
      <c r="L28" s="231"/>
    </row>
    <row r="29" spans="1:12" ht="18" customHeight="1" x14ac:dyDescent="0.3">
      <c r="A29" s="56" t="s">
        <v>12</v>
      </c>
      <c r="B29" s="33">
        <v>103</v>
      </c>
      <c r="C29" s="33">
        <v>34</v>
      </c>
      <c r="D29" s="38">
        <f>B29+C29</f>
        <v>137</v>
      </c>
    </row>
    <row r="30" spans="1:12" ht="18" customHeight="1" x14ac:dyDescent="0.3">
      <c r="A30" s="56" t="s">
        <v>26</v>
      </c>
      <c r="B30" s="33">
        <v>460</v>
      </c>
      <c r="C30" s="33">
        <v>47</v>
      </c>
      <c r="D30" s="38">
        <f>B30+C30</f>
        <v>507</v>
      </c>
    </row>
    <row r="31" spans="1:12" ht="18" customHeight="1" x14ac:dyDescent="0.3">
      <c r="A31" s="56" t="s">
        <v>71</v>
      </c>
      <c r="B31" s="33">
        <v>2097</v>
      </c>
      <c r="C31" s="33">
        <v>293</v>
      </c>
      <c r="D31" s="38">
        <f>B31+C31</f>
        <v>2390</v>
      </c>
    </row>
    <row r="32" spans="1:12" ht="18" customHeight="1" x14ac:dyDescent="0.3">
      <c r="A32" s="56" t="s">
        <v>15</v>
      </c>
      <c r="B32" s="33">
        <v>492</v>
      </c>
      <c r="C32" s="33">
        <v>228</v>
      </c>
      <c r="D32" s="38">
        <f>B32+C32</f>
        <v>720</v>
      </c>
    </row>
    <row r="33" spans="1:4" ht="18" customHeight="1" thickBot="1" x14ac:dyDescent="0.35">
      <c r="A33" s="34" t="s">
        <v>9</v>
      </c>
      <c r="B33" s="35">
        <f>SUM(B27:B32)</f>
        <v>5358</v>
      </c>
      <c r="C33" s="35">
        <f>SUM(C27:C32)</f>
        <v>854</v>
      </c>
      <c r="D33" s="36">
        <f>SUM(D27:D32)</f>
        <v>6212</v>
      </c>
    </row>
  </sheetData>
  <mergeCells count="23">
    <mergeCell ref="A17:A19"/>
    <mergeCell ref="E17:E19"/>
    <mergeCell ref="G15:G23"/>
    <mergeCell ref="L15:L23"/>
    <mergeCell ref="L24:L27"/>
    <mergeCell ref="G24:G27"/>
    <mergeCell ref="K28:L28"/>
    <mergeCell ref="M1:M3"/>
    <mergeCell ref="N1:N3"/>
    <mergeCell ref="A7:E7"/>
    <mergeCell ref="A1:E1"/>
    <mergeCell ref="A25:D25"/>
    <mergeCell ref="A13:A16"/>
    <mergeCell ref="E13:E16"/>
    <mergeCell ref="G10:G14"/>
    <mergeCell ref="G1:L1"/>
    <mergeCell ref="L10:L14"/>
    <mergeCell ref="E10:E12"/>
    <mergeCell ref="E20:E22"/>
    <mergeCell ref="A20:A22"/>
    <mergeCell ref="L5:L9"/>
    <mergeCell ref="G5:G9"/>
    <mergeCell ref="A10:A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rightToLeft="1" zoomScaleNormal="100" workbookViewId="0">
      <selection activeCell="J1" sqref="J1:M3"/>
    </sheetView>
  </sheetViews>
  <sheetFormatPr defaultColWidth="10.58203125" defaultRowHeight="12" customHeight="1" x14ac:dyDescent="0.3"/>
  <cols>
    <col min="1" max="1" width="6.33203125" style="1" bestFit="1" customWidth="1"/>
    <col min="2" max="2" width="10.58203125" style="1"/>
    <col min="3" max="3" width="19.75" style="48" bestFit="1" customWidth="1"/>
    <col min="4" max="4" width="7.83203125" style="1" bestFit="1" customWidth="1"/>
    <col min="5" max="5" width="4.1640625" style="1" bestFit="1" customWidth="1"/>
    <col min="6" max="6" width="6.58203125" style="1" bestFit="1" customWidth="1"/>
    <col min="7" max="7" width="5.33203125" style="1" bestFit="1" customWidth="1"/>
    <col min="8" max="8" width="17.5" style="1" bestFit="1" customWidth="1"/>
    <col min="9" max="9" width="10.58203125" style="1"/>
    <col min="10" max="10" width="7.83203125" style="1" bestFit="1" customWidth="1"/>
    <col min="11" max="11" width="4.1640625" style="1" bestFit="1" customWidth="1"/>
    <col min="12" max="12" width="6.58203125" style="1" bestFit="1" customWidth="1"/>
    <col min="13" max="13" width="4.83203125" style="1" bestFit="1" customWidth="1"/>
    <col min="14" max="14" width="10.58203125" style="1"/>
    <col min="15" max="15" width="20.6640625" style="1" bestFit="1" customWidth="1"/>
    <col min="16" max="16384" width="10.58203125" style="1"/>
  </cols>
  <sheetData>
    <row r="1" spans="1:13" s="17" customFormat="1" ht="12" customHeight="1" x14ac:dyDescent="0.3">
      <c r="A1" s="264" t="s">
        <v>4</v>
      </c>
      <c r="B1" s="257" t="s">
        <v>0</v>
      </c>
      <c r="C1" s="261" t="s">
        <v>72</v>
      </c>
      <c r="D1" s="257" t="s">
        <v>292</v>
      </c>
      <c r="E1" s="257"/>
      <c r="F1" s="258"/>
      <c r="G1" s="173" t="s">
        <v>239</v>
      </c>
      <c r="H1" s="259" t="s">
        <v>58</v>
      </c>
      <c r="J1" s="234" t="s">
        <v>249</v>
      </c>
      <c r="K1" s="235"/>
      <c r="L1" s="235"/>
      <c r="M1" s="236"/>
    </row>
    <row r="2" spans="1:13" ht="12" customHeight="1" x14ac:dyDescent="0.3">
      <c r="A2" s="265"/>
      <c r="B2" s="263"/>
      <c r="C2" s="262"/>
      <c r="D2" s="167" t="s">
        <v>6</v>
      </c>
      <c r="E2" s="167" t="s">
        <v>7</v>
      </c>
      <c r="F2" s="168" t="s">
        <v>8</v>
      </c>
      <c r="G2" s="73" t="s">
        <v>240</v>
      </c>
      <c r="H2" s="260"/>
      <c r="J2" s="15" t="s">
        <v>6</v>
      </c>
      <c r="K2" s="15" t="s">
        <v>7</v>
      </c>
      <c r="L2" s="15" t="s">
        <v>8</v>
      </c>
      <c r="M2" s="15" t="s">
        <v>9</v>
      </c>
    </row>
    <row r="3" spans="1:13" ht="12" customHeight="1" x14ac:dyDescent="0.3">
      <c r="A3" s="174" t="s">
        <v>11</v>
      </c>
      <c r="B3" s="86" t="s">
        <v>244</v>
      </c>
      <c r="C3" s="95" t="s">
        <v>245</v>
      </c>
      <c r="D3" s="86"/>
      <c r="E3" s="86"/>
      <c r="F3" s="87">
        <v>1</v>
      </c>
      <c r="G3" s="89">
        <v>1</v>
      </c>
      <c r="H3" s="175"/>
      <c r="J3" s="81">
        <v>9</v>
      </c>
      <c r="K3" s="81">
        <v>23</v>
      </c>
      <c r="L3" s="81">
        <v>132</v>
      </c>
      <c r="M3" s="81">
        <v>164</v>
      </c>
    </row>
    <row r="4" spans="1:13" ht="12" customHeight="1" x14ac:dyDescent="0.3">
      <c r="A4" s="245" t="s">
        <v>12</v>
      </c>
      <c r="B4" s="255" t="s">
        <v>63</v>
      </c>
      <c r="C4" s="95" t="s">
        <v>74</v>
      </c>
      <c r="D4" s="86"/>
      <c r="E4" s="86">
        <v>2</v>
      </c>
      <c r="F4" s="86"/>
      <c r="G4" s="249">
        <f>SUM(D4:F8)</f>
        <v>7</v>
      </c>
      <c r="H4" s="176"/>
    </row>
    <row r="5" spans="1:13" ht="12" customHeight="1" x14ac:dyDescent="0.3">
      <c r="A5" s="246"/>
      <c r="B5" s="256"/>
      <c r="C5" s="95" t="s">
        <v>255</v>
      </c>
      <c r="D5" s="86"/>
      <c r="E5" s="86">
        <v>1</v>
      </c>
      <c r="F5" s="86"/>
      <c r="G5" s="249"/>
      <c r="H5" s="176"/>
    </row>
    <row r="6" spans="1:13" ht="12" customHeight="1" x14ac:dyDescent="0.3">
      <c r="A6" s="246"/>
      <c r="B6" s="166" t="s">
        <v>108</v>
      </c>
      <c r="C6" s="96" t="s">
        <v>263</v>
      </c>
      <c r="D6" s="58"/>
      <c r="E6" s="58"/>
      <c r="F6" s="58">
        <v>1</v>
      </c>
      <c r="G6" s="249"/>
      <c r="H6" s="176"/>
    </row>
    <row r="7" spans="1:13" ht="12" customHeight="1" x14ac:dyDescent="0.3">
      <c r="A7" s="246"/>
      <c r="B7" s="88" t="s">
        <v>64</v>
      </c>
      <c r="C7" s="95" t="s">
        <v>75</v>
      </c>
      <c r="D7" s="86"/>
      <c r="E7" s="86">
        <v>2</v>
      </c>
      <c r="F7" s="86"/>
      <c r="G7" s="249"/>
      <c r="H7" s="176"/>
    </row>
    <row r="8" spans="1:13" ht="12" customHeight="1" x14ac:dyDescent="0.3">
      <c r="A8" s="247"/>
      <c r="B8" s="88" t="s">
        <v>22</v>
      </c>
      <c r="C8" s="95" t="s">
        <v>21</v>
      </c>
      <c r="D8" s="86">
        <v>1</v>
      </c>
      <c r="E8" s="86"/>
      <c r="F8" s="86"/>
      <c r="G8" s="250"/>
      <c r="H8" s="176"/>
    </row>
    <row r="9" spans="1:13" ht="12" customHeight="1" x14ac:dyDescent="0.3">
      <c r="A9" s="248"/>
      <c r="B9" s="237"/>
      <c r="C9" s="69" t="s">
        <v>166</v>
      </c>
      <c r="D9" s="39">
        <v>1</v>
      </c>
      <c r="E9" s="39"/>
      <c r="F9" s="39"/>
      <c r="G9" s="251"/>
      <c r="H9" s="156"/>
    </row>
    <row r="10" spans="1:13" ht="12" customHeight="1" x14ac:dyDescent="0.3">
      <c r="A10" s="248"/>
      <c r="B10" s="237"/>
      <c r="C10" s="69" t="s">
        <v>35</v>
      </c>
      <c r="D10" s="39"/>
      <c r="E10" s="39"/>
      <c r="F10" s="39">
        <v>1</v>
      </c>
      <c r="G10" s="251"/>
      <c r="H10" s="156"/>
    </row>
    <row r="11" spans="1:13" ht="12" customHeight="1" x14ac:dyDescent="0.3">
      <c r="A11" s="248"/>
      <c r="B11" s="238"/>
      <c r="C11" s="69" t="s">
        <v>55</v>
      </c>
      <c r="D11" s="39"/>
      <c r="E11" s="39"/>
      <c r="F11" s="39">
        <v>1</v>
      </c>
      <c r="G11" s="251"/>
      <c r="H11" s="156"/>
    </row>
    <row r="12" spans="1:13" ht="12" customHeight="1" x14ac:dyDescent="0.3">
      <c r="A12" s="248"/>
      <c r="B12" s="239" t="s">
        <v>38</v>
      </c>
      <c r="C12" s="69" t="s">
        <v>76</v>
      </c>
      <c r="D12" s="39"/>
      <c r="E12" s="39">
        <v>1</v>
      </c>
      <c r="F12" s="39"/>
      <c r="G12" s="251"/>
      <c r="H12" s="156"/>
    </row>
    <row r="13" spans="1:13" ht="12" customHeight="1" x14ac:dyDescent="0.3">
      <c r="A13" s="248"/>
      <c r="B13" s="238"/>
      <c r="C13" s="69" t="s">
        <v>203</v>
      </c>
      <c r="D13" s="39">
        <v>1</v>
      </c>
      <c r="E13" s="39"/>
      <c r="F13" s="39"/>
      <c r="G13" s="251"/>
      <c r="H13" s="156"/>
    </row>
    <row r="14" spans="1:13" ht="12" customHeight="1" x14ac:dyDescent="0.3">
      <c r="A14" s="248"/>
      <c r="B14" s="239" t="s">
        <v>26</v>
      </c>
      <c r="C14" s="69" t="s">
        <v>77</v>
      </c>
      <c r="D14" s="39">
        <v>1</v>
      </c>
      <c r="E14" s="39"/>
      <c r="F14" s="39"/>
      <c r="G14" s="251"/>
      <c r="H14" s="156"/>
    </row>
    <row r="15" spans="1:13" ht="12" customHeight="1" x14ac:dyDescent="0.3">
      <c r="A15" s="248"/>
      <c r="B15" s="237"/>
      <c r="C15" s="69" t="s">
        <v>258</v>
      </c>
      <c r="D15" s="39"/>
      <c r="E15" s="39">
        <v>1</v>
      </c>
      <c r="F15" s="39"/>
      <c r="G15" s="251"/>
      <c r="H15" s="156"/>
    </row>
    <row r="16" spans="1:13" ht="12" customHeight="1" x14ac:dyDescent="0.3">
      <c r="A16" s="248"/>
      <c r="B16" s="237"/>
      <c r="C16" s="69" t="s">
        <v>167</v>
      </c>
      <c r="D16" s="39"/>
      <c r="E16" s="39">
        <v>1</v>
      </c>
      <c r="F16" s="39"/>
      <c r="G16" s="251"/>
      <c r="H16" s="156"/>
    </row>
    <row r="17" spans="1:14" ht="12" customHeight="1" x14ac:dyDescent="0.3">
      <c r="A17" s="248"/>
      <c r="B17" s="238"/>
      <c r="C17" s="69" t="s">
        <v>256</v>
      </c>
      <c r="D17" s="39"/>
      <c r="E17" s="39">
        <v>1</v>
      </c>
      <c r="F17" s="39"/>
      <c r="G17" s="251"/>
      <c r="H17" s="156" t="s">
        <v>259</v>
      </c>
    </row>
    <row r="18" spans="1:14" ht="12" customHeight="1" x14ac:dyDescent="0.3">
      <c r="A18" s="248"/>
      <c r="B18" s="239" t="s">
        <v>28</v>
      </c>
      <c r="C18" s="69" t="s">
        <v>78</v>
      </c>
      <c r="D18" s="39"/>
      <c r="E18" s="39">
        <v>1</v>
      </c>
      <c r="F18" s="39"/>
      <c r="G18" s="251"/>
      <c r="H18" s="156"/>
    </row>
    <row r="19" spans="1:14" ht="12" customHeight="1" x14ac:dyDescent="0.3">
      <c r="A19" s="248"/>
      <c r="B19" s="237"/>
      <c r="C19" s="69" t="s">
        <v>260</v>
      </c>
      <c r="D19" s="39"/>
      <c r="E19" s="39">
        <v>2</v>
      </c>
      <c r="F19" s="39"/>
      <c r="G19" s="251"/>
      <c r="H19" s="156"/>
    </row>
    <row r="20" spans="1:14" ht="12" customHeight="1" x14ac:dyDescent="0.3">
      <c r="A20" s="248"/>
      <c r="B20" s="238"/>
      <c r="C20" s="69" t="s">
        <v>79</v>
      </c>
      <c r="D20" s="39">
        <v>1</v>
      </c>
      <c r="E20" s="39"/>
      <c r="F20" s="39"/>
      <c r="G20" s="251"/>
      <c r="H20" s="156" t="s">
        <v>61</v>
      </c>
    </row>
    <row r="21" spans="1:14" ht="12" customHeight="1" x14ac:dyDescent="0.3">
      <c r="A21" s="244"/>
      <c r="B21" s="85" t="s">
        <v>56</v>
      </c>
      <c r="C21" s="69" t="s">
        <v>80</v>
      </c>
      <c r="D21" s="39"/>
      <c r="E21" s="39"/>
      <c r="F21" s="39">
        <v>1</v>
      </c>
      <c r="G21" s="233"/>
      <c r="H21" s="156"/>
    </row>
    <row r="22" spans="1:14" ht="12" customHeight="1" x14ac:dyDescent="0.3">
      <c r="A22" s="243" t="s">
        <v>14</v>
      </c>
      <c r="B22" s="252" t="s">
        <v>233</v>
      </c>
      <c r="C22" s="69" t="s">
        <v>81</v>
      </c>
      <c r="D22" s="39"/>
      <c r="E22" s="39"/>
      <c r="F22" s="39">
        <v>116</v>
      </c>
      <c r="G22" s="232">
        <f>SUM(D22:F41)</f>
        <v>140</v>
      </c>
      <c r="H22" s="156" t="s">
        <v>82</v>
      </c>
    </row>
    <row r="23" spans="1:14" ht="12" customHeight="1" x14ac:dyDescent="0.3">
      <c r="A23" s="248"/>
      <c r="B23" s="253"/>
      <c r="C23" s="69" t="s">
        <v>204</v>
      </c>
      <c r="D23" s="39"/>
      <c r="E23" s="39"/>
      <c r="F23" s="39">
        <v>2</v>
      </c>
      <c r="G23" s="251"/>
      <c r="H23" s="156" t="s">
        <v>82</v>
      </c>
    </row>
    <row r="24" spans="1:14" ht="12" customHeight="1" x14ac:dyDescent="0.3">
      <c r="A24" s="248"/>
      <c r="B24" s="253"/>
      <c r="C24" s="69" t="s">
        <v>83</v>
      </c>
      <c r="D24" s="39"/>
      <c r="E24" s="39"/>
      <c r="F24" s="39">
        <v>2</v>
      </c>
      <c r="G24" s="251"/>
      <c r="H24" s="156" t="s">
        <v>82</v>
      </c>
    </row>
    <row r="25" spans="1:14" ht="12" customHeight="1" x14ac:dyDescent="0.3">
      <c r="A25" s="248"/>
      <c r="B25" s="253"/>
      <c r="C25" s="69" t="s">
        <v>84</v>
      </c>
      <c r="D25" s="39">
        <v>1</v>
      </c>
      <c r="E25" s="39"/>
      <c r="F25" s="39"/>
      <c r="G25" s="251"/>
      <c r="H25" s="156"/>
    </row>
    <row r="26" spans="1:14" ht="12" customHeight="1" x14ac:dyDescent="0.3">
      <c r="A26" s="248"/>
      <c r="B26" s="253"/>
      <c r="C26" s="69" t="s">
        <v>85</v>
      </c>
      <c r="D26" s="39"/>
      <c r="E26" s="39"/>
      <c r="F26" s="39">
        <v>1</v>
      </c>
      <c r="G26" s="251"/>
      <c r="H26" s="156"/>
    </row>
    <row r="27" spans="1:14" ht="12" customHeight="1" x14ac:dyDescent="0.3">
      <c r="A27" s="248"/>
      <c r="B27" s="253"/>
      <c r="C27" s="69" t="s">
        <v>205</v>
      </c>
      <c r="D27" s="39"/>
      <c r="E27" s="39"/>
      <c r="F27" s="39">
        <v>1</v>
      </c>
      <c r="G27" s="251"/>
      <c r="H27" s="156"/>
    </row>
    <row r="28" spans="1:14" ht="12" customHeight="1" x14ac:dyDescent="0.3">
      <c r="A28" s="248"/>
      <c r="B28" s="253"/>
      <c r="C28" s="69" t="s">
        <v>86</v>
      </c>
      <c r="D28" s="39"/>
      <c r="E28" s="39"/>
      <c r="F28" s="39">
        <v>1</v>
      </c>
      <c r="G28" s="251"/>
      <c r="H28" s="156"/>
    </row>
    <row r="29" spans="1:14" ht="12" customHeight="1" x14ac:dyDescent="0.3">
      <c r="A29" s="248"/>
      <c r="B29" s="253"/>
      <c r="C29" s="69" t="s">
        <v>314</v>
      </c>
      <c r="D29" s="39"/>
      <c r="E29" s="39">
        <v>2</v>
      </c>
      <c r="F29" s="39"/>
      <c r="G29" s="251"/>
      <c r="H29" s="156"/>
    </row>
    <row r="30" spans="1:14" ht="12" customHeight="1" x14ac:dyDescent="0.3">
      <c r="A30" s="248"/>
      <c r="B30" s="253"/>
      <c r="C30" s="69" t="s">
        <v>172</v>
      </c>
      <c r="D30" s="39"/>
      <c r="E30" s="39"/>
      <c r="F30" s="39">
        <v>1</v>
      </c>
      <c r="G30" s="251"/>
      <c r="H30" s="156"/>
    </row>
    <row r="31" spans="1:14" ht="12" customHeight="1" x14ac:dyDescent="0.3">
      <c r="A31" s="248"/>
      <c r="B31" s="253"/>
      <c r="C31" s="69" t="s">
        <v>201</v>
      </c>
      <c r="D31" s="39"/>
      <c r="E31" s="39"/>
      <c r="F31" s="39">
        <v>1</v>
      </c>
      <c r="G31" s="251"/>
      <c r="H31" s="156"/>
      <c r="K31" s="5"/>
      <c r="L31" s="5"/>
      <c r="M31" s="5"/>
      <c r="N31" s="5"/>
    </row>
    <row r="32" spans="1:14" ht="12" customHeight="1" x14ac:dyDescent="0.3">
      <c r="A32" s="248"/>
      <c r="B32" s="253"/>
      <c r="C32" s="69" t="s">
        <v>202</v>
      </c>
      <c r="D32" s="39"/>
      <c r="E32" s="39">
        <v>1</v>
      </c>
      <c r="F32" s="39"/>
      <c r="G32" s="251"/>
      <c r="H32" s="156"/>
      <c r="K32" s="5"/>
      <c r="L32" s="5"/>
      <c r="M32" s="5"/>
      <c r="N32" s="5"/>
    </row>
    <row r="33" spans="1:15" ht="12" customHeight="1" x14ac:dyDescent="0.3">
      <c r="A33" s="248"/>
      <c r="B33" s="253"/>
      <c r="C33" s="69" t="s">
        <v>192</v>
      </c>
      <c r="D33" s="39"/>
      <c r="E33" s="39">
        <v>1</v>
      </c>
      <c r="F33" s="39"/>
      <c r="G33" s="251"/>
      <c r="H33" s="156"/>
      <c r="K33" s="5"/>
      <c r="L33" s="5"/>
      <c r="M33" s="5"/>
      <c r="N33" s="5"/>
    </row>
    <row r="34" spans="1:15" ht="12" customHeight="1" x14ac:dyDescent="0.3">
      <c r="A34" s="248"/>
      <c r="B34" s="253"/>
      <c r="C34" s="69" t="s">
        <v>179</v>
      </c>
      <c r="D34" s="39"/>
      <c r="E34" s="39">
        <v>1</v>
      </c>
      <c r="F34" s="39"/>
      <c r="G34" s="251"/>
      <c r="H34" s="156"/>
      <c r="K34" s="5"/>
      <c r="L34" s="5"/>
      <c r="M34" s="5"/>
      <c r="N34" s="5"/>
    </row>
    <row r="35" spans="1:15" ht="12" customHeight="1" x14ac:dyDescent="0.3">
      <c r="A35" s="248"/>
      <c r="B35" s="253"/>
      <c r="C35" s="69" t="s">
        <v>246</v>
      </c>
      <c r="D35" s="39">
        <v>1</v>
      </c>
      <c r="E35" s="39"/>
      <c r="F35" s="39"/>
      <c r="G35" s="251"/>
      <c r="H35" s="156"/>
      <c r="K35" s="5"/>
      <c r="L35" s="5"/>
      <c r="M35" s="5"/>
      <c r="N35" s="5"/>
    </row>
    <row r="36" spans="1:15" ht="12" customHeight="1" x14ac:dyDescent="0.3">
      <c r="A36" s="248"/>
      <c r="B36" s="253"/>
      <c r="C36" s="69" t="s">
        <v>197</v>
      </c>
      <c r="D36" s="39">
        <v>1</v>
      </c>
      <c r="E36" s="39"/>
      <c r="F36" s="39"/>
      <c r="G36" s="251"/>
      <c r="H36" s="156"/>
      <c r="K36" s="5"/>
      <c r="L36" s="5"/>
      <c r="M36" s="5"/>
      <c r="N36" s="5"/>
    </row>
    <row r="37" spans="1:15" ht="12" customHeight="1" x14ac:dyDescent="0.3">
      <c r="A37" s="248"/>
      <c r="B37" s="254"/>
      <c r="C37" s="96" t="s">
        <v>200</v>
      </c>
      <c r="D37" s="58"/>
      <c r="E37" s="58">
        <v>1</v>
      </c>
      <c r="F37" s="58"/>
      <c r="G37" s="251"/>
      <c r="H37" s="177"/>
      <c r="K37" s="5"/>
      <c r="L37" s="5"/>
      <c r="M37" s="5"/>
      <c r="N37" s="5"/>
    </row>
    <row r="38" spans="1:15" ht="12" customHeight="1" x14ac:dyDescent="0.3">
      <c r="A38" s="248"/>
      <c r="B38" s="166" t="s">
        <v>261</v>
      </c>
      <c r="C38" s="96" t="s">
        <v>262</v>
      </c>
      <c r="D38" s="58"/>
      <c r="E38" s="58">
        <v>1</v>
      </c>
      <c r="F38" s="58"/>
      <c r="G38" s="251"/>
      <c r="H38" s="177"/>
      <c r="K38" s="5"/>
      <c r="L38" s="5"/>
      <c r="M38" s="5"/>
      <c r="N38" s="5"/>
    </row>
    <row r="39" spans="1:15" ht="12" customHeight="1" x14ac:dyDescent="0.3">
      <c r="A39" s="248"/>
      <c r="B39" s="171" t="s">
        <v>227</v>
      </c>
      <c r="C39" s="96" t="s">
        <v>327</v>
      </c>
      <c r="D39" s="58"/>
      <c r="E39" s="58">
        <v>1</v>
      </c>
      <c r="F39" s="58"/>
      <c r="G39" s="251"/>
      <c r="H39" s="177"/>
      <c r="K39" s="5"/>
      <c r="L39" s="5"/>
      <c r="M39" s="5"/>
      <c r="N39" s="5"/>
    </row>
    <row r="40" spans="1:15" ht="12" customHeight="1" x14ac:dyDescent="0.3">
      <c r="A40" s="248"/>
      <c r="B40" s="85" t="s">
        <v>188</v>
      </c>
      <c r="C40" s="69" t="s">
        <v>264</v>
      </c>
      <c r="D40" s="39"/>
      <c r="E40" s="39">
        <v>3</v>
      </c>
      <c r="F40" s="39"/>
      <c r="G40" s="251"/>
      <c r="H40" s="156"/>
    </row>
    <row r="41" spans="1:15" ht="12" customHeight="1" x14ac:dyDescent="0.3">
      <c r="A41" s="244"/>
      <c r="B41" s="85" t="s">
        <v>247</v>
      </c>
      <c r="C41" s="69" t="s">
        <v>248</v>
      </c>
      <c r="D41" s="39">
        <v>1</v>
      </c>
      <c r="E41" s="39"/>
      <c r="F41" s="39"/>
      <c r="G41" s="233"/>
      <c r="H41" s="156"/>
    </row>
    <row r="42" spans="1:15" ht="12" customHeight="1" x14ac:dyDescent="0.3">
      <c r="A42" s="243" t="s">
        <v>15</v>
      </c>
      <c r="B42" s="85" t="s">
        <v>294</v>
      </c>
      <c r="C42" s="69" t="s">
        <v>297</v>
      </c>
      <c r="D42" s="39"/>
      <c r="E42" s="39"/>
      <c r="F42" s="39">
        <v>1</v>
      </c>
      <c r="G42" s="232">
        <f>SUM(D42:F43)</f>
        <v>2</v>
      </c>
      <c r="H42" s="156"/>
    </row>
    <row r="43" spans="1:15" s="17" customFormat="1" ht="12" customHeight="1" x14ac:dyDescent="0.3">
      <c r="A43" s="244"/>
      <c r="B43" s="85" t="s">
        <v>156</v>
      </c>
      <c r="C43" s="69" t="s">
        <v>157</v>
      </c>
      <c r="D43" s="39"/>
      <c r="E43" s="39"/>
      <c r="F43" s="39">
        <v>1</v>
      </c>
      <c r="G43" s="233"/>
      <c r="H43" s="156" t="s">
        <v>164</v>
      </c>
      <c r="J43" s="1"/>
      <c r="K43" s="1"/>
      <c r="L43" s="1"/>
      <c r="M43" s="1"/>
      <c r="N43" s="1"/>
      <c r="O43" s="1"/>
    </row>
    <row r="44" spans="1:15" ht="12" customHeight="1" x14ac:dyDescent="0.3">
      <c r="A44" s="240" t="s">
        <v>234</v>
      </c>
      <c r="B44" s="241"/>
      <c r="C44" s="241"/>
      <c r="D44" s="59">
        <f>SUM(D3:D43)</f>
        <v>9</v>
      </c>
      <c r="E44" s="59">
        <f>SUM(E3:E43)</f>
        <v>23</v>
      </c>
      <c r="F44" s="59">
        <f>SUM(F3:F43)</f>
        <v>132</v>
      </c>
      <c r="G44" s="59"/>
      <c r="H44" s="178"/>
    </row>
    <row r="45" spans="1:15" ht="12" customHeight="1" thickBot="1" x14ac:dyDescent="0.35">
      <c r="A45" s="105" t="s">
        <v>9</v>
      </c>
      <c r="B45" s="107"/>
      <c r="C45" s="145"/>
      <c r="D45" s="242">
        <f>D44+E44+F44</f>
        <v>164</v>
      </c>
      <c r="E45" s="242"/>
      <c r="F45" s="242"/>
      <c r="G45" s="107"/>
      <c r="H45" s="179"/>
      <c r="J45" s="17"/>
      <c r="K45" s="17"/>
      <c r="L45" s="17"/>
      <c r="M45" s="17"/>
      <c r="N45" s="17"/>
      <c r="O45" s="17"/>
    </row>
    <row r="46" spans="1:15" s="51" customFormat="1" ht="12" customHeight="1" x14ac:dyDescent="0.3">
      <c r="C46" s="97"/>
      <c r="J46" s="60"/>
      <c r="K46" s="60"/>
      <c r="L46" s="60"/>
      <c r="M46" s="60"/>
      <c r="N46" s="60"/>
      <c r="O46" s="60"/>
    </row>
    <row r="47" spans="1:15" s="51" customFormat="1" ht="12" customHeight="1" x14ac:dyDescent="0.3">
      <c r="J47" s="60"/>
      <c r="K47" s="60"/>
      <c r="L47" s="60"/>
      <c r="M47" s="60"/>
      <c r="N47" s="60"/>
      <c r="O47" s="60"/>
    </row>
    <row r="48" spans="1:15" s="51" customFormat="1" ht="12" customHeight="1" x14ac:dyDescent="0.3">
      <c r="J48" s="60"/>
      <c r="K48" s="60"/>
      <c r="L48" s="60"/>
      <c r="M48" s="60"/>
      <c r="N48" s="60"/>
      <c r="O48" s="60"/>
    </row>
    <row r="49" spans="5:7" ht="12" customHeight="1" x14ac:dyDescent="0.3">
      <c r="E49" s="61"/>
      <c r="F49" s="61"/>
      <c r="G49" s="61"/>
    </row>
    <row r="50" spans="5:7" ht="12" customHeight="1" x14ac:dyDescent="0.3">
      <c r="E50" s="61"/>
      <c r="F50" s="61"/>
      <c r="G50" s="61"/>
    </row>
    <row r="51" spans="5:7" ht="12" customHeight="1" x14ac:dyDescent="0.3">
      <c r="E51" s="62"/>
      <c r="F51" s="62"/>
      <c r="G51" s="62"/>
    </row>
  </sheetData>
  <sortState ref="A2:F31">
    <sortCondition ref="A1"/>
  </sortState>
  <mergeCells count="22">
    <mergeCell ref="A1:A2"/>
    <mergeCell ref="A44:C44"/>
    <mergeCell ref="D45:F45"/>
    <mergeCell ref="A42:A43"/>
    <mergeCell ref="A4:A8"/>
    <mergeCell ref="A9:A21"/>
    <mergeCell ref="A22:A41"/>
    <mergeCell ref="B22:B37"/>
    <mergeCell ref="B4:B5"/>
    <mergeCell ref="G42:G43"/>
    <mergeCell ref="J1:M1"/>
    <mergeCell ref="B9:B11"/>
    <mergeCell ref="B12:B13"/>
    <mergeCell ref="B14:B17"/>
    <mergeCell ref="B18:B20"/>
    <mergeCell ref="G4:G8"/>
    <mergeCell ref="G9:G21"/>
    <mergeCell ref="G22:G41"/>
    <mergeCell ref="D1:F1"/>
    <mergeCell ref="H1:H2"/>
    <mergeCell ref="C1:C2"/>
    <mergeCell ref="B1:B2"/>
  </mergeCells>
  <printOptions horizontalCentered="1"/>
  <pageMargins left="0.70866141732283472" right="0.70866141732283472" top="0.59055118110236227" bottom="0.19685039370078741" header="0.39370078740157483" footer="0.39370078740157483"/>
  <pageSetup paperSize="9" fitToHeight="0" orientation="landscape" r:id="rId1"/>
  <headerFooter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rightToLeft="1" tabSelected="1" topLeftCell="A16" workbookViewId="0">
      <selection activeCell="E33" sqref="E33"/>
    </sheetView>
  </sheetViews>
  <sheetFormatPr defaultRowHeight="14" x14ac:dyDescent="0.3"/>
  <cols>
    <col min="1" max="1" width="6.75" style="48" bestFit="1" customWidth="1"/>
    <col min="2" max="2" width="12" style="48" bestFit="1" customWidth="1"/>
    <col min="3" max="3" width="19" style="48" bestFit="1" customWidth="1"/>
    <col min="4" max="6" width="10.58203125" style="1" customWidth="1"/>
    <col min="7" max="7" width="10.58203125" style="48" customWidth="1"/>
    <col min="8" max="8" width="21.83203125" style="48" customWidth="1"/>
    <col min="9" max="16384" width="8.6640625" style="48"/>
  </cols>
  <sheetData>
    <row r="1" spans="1:8" x14ac:dyDescent="0.3">
      <c r="A1" s="264" t="s">
        <v>4</v>
      </c>
      <c r="B1" s="261" t="s">
        <v>0</v>
      </c>
      <c r="C1" s="257" t="s">
        <v>72</v>
      </c>
      <c r="D1" s="257" t="s">
        <v>291</v>
      </c>
      <c r="E1" s="257"/>
      <c r="F1" s="257"/>
      <c r="G1" s="170"/>
      <c r="H1" s="269" t="s">
        <v>58</v>
      </c>
    </row>
    <row r="2" spans="1:8" x14ac:dyDescent="0.3">
      <c r="A2" s="265"/>
      <c r="B2" s="262"/>
      <c r="C2" s="263"/>
      <c r="D2" s="167" t="s">
        <v>6</v>
      </c>
      <c r="E2" s="167" t="s">
        <v>7</v>
      </c>
      <c r="F2" s="167" t="s">
        <v>8</v>
      </c>
      <c r="G2" s="64" t="s">
        <v>242</v>
      </c>
      <c r="H2" s="270"/>
    </row>
    <row r="3" spans="1:8" x14ac:dyDescent="0.3">
      <c r="A3" s="268" t="s">
        <v>12</v>
      </c>
      <c r="B3" s="7" t="s">
        <v>65</v>
      </c>
      <c r="C3" s="112" t="s">
        <v>88</v>
      </c>
      <c r="D3" s="39">
        <v>1</v>
      </c>
      <c r="E3" s="39"/>
      <c r="F3" s="39"/>
      <c r="G3" s="271">
        <f>SUM(D3:F5)</f>
        <v>5</v>
      </c>
      <c r="H3" s="99" t="s">
        <v>60</v>
      </c>
    </row>
    <row r="4" spans="1:8" x14ac:dyDescent="0.3">
      <c r="A4" s="268"/>
      <c r="B4" s="7" t="s">
        <v>253</v>
      </c>
      <c r="C4" s="112" t="s">
        <v>254</v>
      </c>
      <c r="D4" s="39"/>
      <c r="E4" s="39"/>
      <c r="F4" s="39"/>
      <c r="G4" s="271"/>
      <c r="H4" s="99"/>
    </row>
    <row r="5" spans="1:8" x14ac:dyDescent="0.3">
      <c r="A5" s="268"/>
      <c r="B5" s="7" t="s">
        <v>63</v>
      </c>
      <c r="C5" s="112" t="s">
        <v>74</v>
      </c>
      <c r="D5" s="39"/>
      <c r="E5" s="39">
        <v>4</v>
      </c>
      <c r="F5" s="39"/>
      <c r="G5" s="271"/>
      <c r="H5" s="102" t="s">
        <v>89</v>
      </c>
    </row>
    <row r="6" spans="1:8" x14ac:dyDescent="0.3">
      <c r="A6" s="243" t="s">
        <v>26</v>
      </c>
      <c r="B6" s="7" t="s">
        <v>26</v>
      </c>
      <c r="C6" s="112" t="s">
        <v>169</v>
      </c>
      <c r="D6" s="39"/>
      <c r="E6" s="39">
        <v>1</v>
      </c>
      <c r="F6" s="39"/>
      <c r="G6" s="271">
        <f>SUM(D6:F7)</f>
        <v>2</v>
      </c>
      <c r="H6" s="102" t="s">
        <v>60</v>
      </c>
    </row>
    <row r="7" spans="1:8" x14ac:dyDescent="0.3">
      <c r="A7" s="244"/>
      <c r="B7" s="7" t="s">
        <v>28</v>
      </c>
      <c r="C7" s="112" t="s">
        <v>102</v>
      </c>
      <c r="D7" s="39">
        <v>1</v>
      </c>
      <c r="E7" s="39"/>
      <c r="F7" s="39"/>
      <c r="G7" s="271"/>
      <c r="H7" s="102" t="s">
        <v>60</v>
      </c>
    </row>
    <row r="8" spans="1:8" x14ac:dyDescent="0.3">
      <c r="A8" s="100" t="s">
        <v>14</v>
      </c>
      <c r="B8" s="266" t="s">
        <v>66</v>
      </c>
      <c r="C8" s="112"/>
      <c r="D8" s="39">
        <v>1</v>
      </c>
      <c r="E8" s="39"/>
      <c r="F8" s="39"/>
      <c r="G8" s="271">
        <f>SUM(D8:F22)</f>
        <v>30</v>
      </c>
      <c r="H8" s="102" t="s">
        <v>90</v>
      </c>
    </row>
    <row r="9" spans="1:8" x14ac:dyDescent="0.3">
      <c r="A9" s="101"/>
      <c r="B9" s="267"/>
      <c r="C9" s="112" t="s">
        <v>91</v>
      </c>
      <c r="D9" s="39"/>
      <c r="E9" s="39">
        <v>1</v>
      </c>
      <c r="F9" s="39"/>
      <c r="G9" s="271"/>
      <c r="H9" s="102" t="s">
        <v>92</v>
      </c>
    </row>
    <row r="10" spans="1:8" x14ac:dyDescent="0.3">
      <c r="A10" s="101"/>
      <c r="B10" s="272" t="s">
        <v>233</v>
      </c>
      <c r="C10" s="113" t="s">
        <v>93</v>
      </c>
      <c r="D10" s="39">
        <v>1</v>
      </c>
      <c r="E10" s="39"/>
      <c r="F10" s="39"/>
      <c r="G10" s="271"/>
      <c r="H10" s="102" t="s">
        <v>97</v>
      </c>
    </row>
    <row r="11" spans="1:8" x14ac:dyDescent="0.3">
      <c r="A11" s="101"/>
      <c r="B11" s="273"/>
      <c r="C11" s="113" t="s">
        <v>96</v>
      </c>
      <c r="D11" s="39"/>
      <c r="E11" s="39">
        <v>1</v>
      </c>
      <c r="F11" s="39"/>
      <c r="G11" s="271"/>
      <c r="H11" s="102" t="s">
        <v>92</v>
      </c>
    </row>
    <row r="12" spans="1:8" x14ac:dyDescent="0.3">
      <c r="A12" s="101"/>
      <c r="B12" s="273"/>
      <c r="C12" s="113" t="s">
        <v>98</v>
      </c>
      <c r="D12" s="39"/>
      <c r="E12" s="39">
        <v>1</v>
      </c>
      <c r="F12" s="39"/>
      <c r="G12" s="271"/>
      <c r="H12" s="102" t="s">
        <v>99</v>
      </c>
    </row>
    <row r="13" spans="1:8" x14ac:dyDescent="0.3">
      <c r="A13" s="101"/>
      <c r="B13" s="273"/>
      <c r="C13" s="113" t="s">
        <v>42</v>
      </c>
      <c r="D13" s="39"/>
      <c r="E13" s="39">
        <v>2</v>
      </c>
      <c r="F13" s="39"/>
      <c r="G13" s="271"/>
      <c r="H13" s="102" t="s">
        <v>99</v>
      </c>
    </row>
    <row r="14" spans="1:8" x14ac:dyDescent="0.3">
      <c r="A14" s="101"/>
      <c r="B14" s="273"/>
      <c r="C14" s="113" t="s">
        <v>100</v>
      </c>
      <c r="D14" s="39">
        <v>1</v>
      </c>
      <c r="E14" s="39"/>
      <c r="F14" s="39"/>
      <c r="G14" s="271"/>
      <c r="H14" s="102" t="s">
        <v>97</v>
      </c>
    </row>
    <row r="15" spans="1:8" x14ac:dyDescent="0.3">
      <c r="A15" s="101"/>
      <c r="B15" s="273"/>
      <c r="C15" s="113" t="s">
        <v>81</v>
      </c>
      <c r="D15" s="39"/>
      <c r="E15" s="39"/>
      <c r="F15" s="39">
        <v>14</v>
      </c>
      <c r="G15" s="271"/>
      <c r="H15" s="102" t="s">
        <v>99</v>
      </c>
    </row>
    <row r="16" spans="1:8" x14ac:dyDescent="0.3">
      <c r="A16" s="101"/>
      <c r="B16" s="273"/>
      <c r="C16" s="113" t="s">
        <v>191</v>
      </c>
      <c r="D16" s="39"/>
      <c r="E16" s="39">
        <v>2</v>
      </c>
      <c r="F16" s="39"/>
      <c r="G16" s="271"/>
      <c r="H16" s="102" t="s">
        <v>92</v>
      </c>
    </row>
    <row r="17" spans="1:8" x14ac:dyDescent="0.3">
      <c r="A17" s="101"/>
      <c r="B17" s="273"/>
      <c r="C17" s="113" t="s">
        <v>101</v>
      </c>
      <c r="D17" s="39"/>
      <c r="E17" s="39"/>
      <c r="F17" s="39">
        <v>1</v>
      </c>
      <c r="G17" s="271"/>
      <c r="H17" s="102" t="s">
        <v>92</v>
      </c>
    </row>
    <row r="18" spans="1:8" x14ac:dyDescent="0.3">
      <c r="A18" s="101"/>
      <c r="B18" s="273"/>
      <c r="C18" s="50" t="s">
        <v>86</v>
      </c>
      <c r="D18" s="39"/>
      <c r="E18" s="39"/>
      <c r="F18" s="39">
        <v>1</v>
      </c>
      <c r="G18" s="271"/>
      <c r="H18" s="102"/>
    </row>
    <row r="19" spans="1:8" x14ac:dyDescent="0.3">
      <c r="A19" s="101"/>
      <c r="B19" s="274"/>
      <c r="C19" s="113" t="s">
        <v>200</v>
      </c>
      <c r="D19" s="39"/>
      <c r="E19" s="39">
        <v>1</v>
      </c>
      <c r="F19" s="39"/>
      <c r="G19" s="271"/>
      <c r="H19" s="102" t="s">
        <v>92</v>
      </c>
    </row>
    <row r="20" spans="1:8" x14ac:dyDescent="0.3">
      <c r="A20" s="101"/>
      <c r="B20" s="7" t="s">
        <v>67</v>
      </c>
      <c r="C20" s="113" t="s">
        <v>94</v>
      </c>
      <c r="D20" s="39"/>
      <c r="E20" s="39">
        <v>1</v>
      </c>
      <c r="F20" s="39"/>
      <c r="G20" s="271"/>
      <c r="H20" s="102" t="s">
        <v>92</v>
      </c>
    </row>
    <row r="21" spans="1:8" x14ac:dyDescent="0.3">
      <c r="A21" s="101"/>
      <c r="B21" s="7" t="s">
        <v>185</v>
      </c>
      <c r="C21" s="69" t="s">
        <v>189</v>
      </c>
      <c r="D21" s="39"/>
      <c r="E21" s="39">
        <v>1</v>
      </c>
      <c r="F21" s="39"/>
      <c r="G21" s="271"/>
      <c r="H21" s="102" t="s">
        <v>92</v>
      </c>
    </row>
    <row r="22" spans="1:8" x14ac:dyDescent="0.3">
      <c r="A22" s="103"/>
      <c r="B22" s="7" t="s">
        <v>68</v>
      </c>
      <c r="C22" s="112" t="s">
        <v>95</v>
      </c>
      <c r="D22" s="39"/>
      <c r="E22" s="39"/>
      <c r="F22" s="39">
        <v>1</v>
      </c>
      <c r="G22" s="271"/>
      <c r="H22" s="102" t="s">
        <v>92</v>
      </c>
    </row>
    <row r="23" spans="1:8" x14ac:dyDescent="0.3">
      <c r="A23" s="243" t="s">
        <v>15</v>
      </c>
      <c r="B23" s="266" t="s">
        <v>251</v>
      </c>
      <c r="C23" s="112" t="s">
        <v>289</v>
      </c>
      <c r="D23" s="39"/>
      <c r="E23" s="39">
        <v>1</v>
      </c>
      <c r="F23" s="39"/>
      <c r="G23" s="232">
        <f>SUM(D23:F27)</f>
        <v>5</v>
      </c>
      <c r="H23" s="180" t="s">
        <v>92</v>
      </c>
    </row>
    <row r="24" spans="1:8" x14ac:dyDescent="0.3">
      <c r="A24" s="248"/>
      <c r="B24" s="267"/>
      <c r="C24" s="7" t="s">
        <v>252</v>
      </c>
      <c r="D24" s="85"/>
      <c r="E24" s="85"/>
      <c r="F24" s="85">
        <v>1</v>
      </c>
      <c r="G24" s="251"/>
      <c r="H24" s="152"/>
    </row>
    <row r="25" spans="1:8" x14ac:dyDescent="0.3">
      <c r="A25" s="248"/>
      <c r="B25" s="169" t="s">
        <v>302</v>
      </c>
      <c r="C25" s="7" t="s">
        <v>303</v>
      </c>
      <c r="D25" s="85">
        <v>1</v>
      </c>
      <c r="E25" s="85"/>
      <c r="F25" s="85"/>
      <c r="G25" s="251"/>
      <c r="H25" s="152"/>
    </row>
    <row r="26" spans="1:8" x14ac:dyDescent="0.3">
      <c r="A26" s="248"/>
      <c r="B26" s="7" t="s">
        <v>103</v>
      </c>
      <c r="C26" s="69" t="s">
        <v>104</v>
      </c>
      <c r="D26" s="39"/>
      <c r="E26" s="39">
        <v>1</v>
      </c>
      <c r="F26" s="39"/>
      <c r="G26" s="251"/>
      <c r="H26" s="180" t="s">
        <v>92</v>
      </c>
    </row>
    <row r="27" spans="1:8" x14ac:dyDescent="0.3">
      <c r="A27" s="244"/>
      <c r="B27" s="7" t="s">
        <v>50</v>
      </c>
      <c r="C27" s="69" t="s">
        <v>105</v>
      </c>
      <c r="D27" s="39"/>
      <c r="E27" s="39"/>
      <c r="F27" s="39">
        <v>1</v>
      </c>
      <c r="G27" s="233"/>
      <c r="H27" s="180" t="s">
        <v>92</v>
      </c>
    </row>
    <row r="28" spans="1:8" x14ac:dyDescent="0.3">
      <c r="A28" s="240" t="s">
        <v>234</v>
      </c>
      <c r="B28" s="241"/>
      <c r="C28" s="241"/>
      <c r="D28" s="64">
        <f>SUM(D3:D27)</f>
        <v>6</v>
      </c>
      <c r="E28" s="64">
        <f>SUM(E3:E27)</f>
        <v>17</v>
      </c>
      <c r="F28" s="64">
        <f>SUM(F3:F27)</f>
        <v>19</v>
      </c>
      <c r="G28" s="70"/>
      <c r="H28" s="104"/>
    </row>
    <row r="29" spans="1:8" ht="14.5" thickBot="1" x14ac:dyDescent="0.35">
      <c r="A29" s="105" t="s">
        <v>9</v>
      </c>
      <c r="B29" s="145"/>
      <c r="C29" s="106"/>
      <c r="D29" s="107"/>
      <c r="E29" s="107">
        <f>F28+E28+D28</f>
        <v>42</v>
      </c>
      <c r="F29" s="108"/>
      <c r="G29" s="109"/>
      <c r="H29" s="110"/>
    </row>
    <row r="30" spans="1:8" x14ac:dyDescent="0.3">
      <c r="A30" s="1"/>
      <c r="C30" s="1"/>
      <c r="G30" s="1"/>
    </row>
    <row r="31" spans="1:8" x14ac:dyDescent="0.3">
      <c r="A31" s="1"/>
      <c r="B31" s="263" t="s">
        <v>106</v>
      </c>
      <c r="C31" s="263"/>
      <c r="D31" s="263"/>
      <c r="E31" s="263"/>
      <c r="G31" s="1"/>
    </row>
    <row r="32" spans="1:8" x14ac:dyDescent="0.3">
      <c r="A32" s="1"/>
      <c r="B32" s="84" t="s">
        <v>6</v>
      </c>
      <c r="C32" s="84" t="s">
        <v>7</v>
      </c>
      <c r="D32" s="84" t="s">
        <v>8</v>
      </c>
      <c r="E32" s="84" t="s">
        <v>9</v>
      </c>
      <c r="G32" s="1"/>
    </row>
    <row r="33" spans="1:7" x14ac:dyDescent="0.3">
      <c r="A33" s="1"/>
      <c r="B33" s="85">
        <v>6</v>
      </c>
      <c r="C33" s="85">
        <v>17</v>
      </c>
      <c r="D33" s="85">
        <v>19</v>
      </c>
      <c r="E33" s="85">
        <v>42</v>
      </c>
      <c r="G33" s="1"/>
    </row>
  </sheetData>
  <mergeCells count="17">
    <mergeCell ref="H1:H2"/>
    <mergeCell ref="A28:C28"/>
    <mergeCell ref="G8:G22"/>
    <mergeCell ref="B10:B19"/>
    <mergeCell ref="G3:G5"/>
    <mergeCell ref="G6:G7"/>
    <mergeCell ref="A1:A2"/>
    <mergeCell ref="B1:B2"/>
    <mergeCell ref="C1:C2"/>
    <mergeCell ref="D1:F1"/>
    <mergeCell ref="B23:B24"/>
    <mergeCell ref="G23:G27"/>
    <mergeCell ref="B31:E31"/>
    <mergeCell ref="B8:B9"/>
    <mergeCell ref="A3:A5"/>
    <mergeCell ref="A6:A7"/>
    <mergeCell ref="A23:A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rightToLeft="1" topLeftCell="A4" workbookViewId="0">
      <selection activeCell="E15" sqref="E15"/>
    </sheetView>
  </sheetViews>
  <sheetFormatPr defaultColWidth="10.58203125" defaultRowHeight="18" customHeight="1" x14ac:dyDescent="0.3"/>
  <cols>
    <col min="1" max="3" width="10.58203125" style="1"/>
    <col min="4" max="4" width="19" style="1" bestFit="1" customWidth="1"/>
    <col min="5" max="5" width="29.5" style="47" customWidth="1"/>
    <col min="6" max="7" width="10.58203125" style="1"/>
    <col min="8" max="8" width="20.1640625" style="1" customWidth="1"/>
    <col min="9" max="16384" width="10.58203125" style="1"/>
  </cols>
  <sheetData>
    <row r="1" spans="1:5" ht="18" customHeight="1" x14ac:dyDescent="0.3">
      <c r="A1" s="275" t="s">
        <v>107</v>
      </c>
      <c r="B1" s="276"/>
      <c r="C1" s="276"/>
      <c r="D1" s="277"/>
    </row>
    <row r="2" spans="1:5" ht="18" customHeight="1" x14ac:dyDescent="0.3">
      <c r="A2" s="148" t="s">
        <v>4</v>
      </c>
      <c r="B2" s="15" t="s">
        <v>109</v>
      </c>
      <c r="C2" s="15" t="s">
        <v>165</v>
      </c>
      <c r="D2" s="149" t="s">
        <v>110</v>
      </c>
    </row>
    <row r="3" spans="1:5" ht="18" customHeight="1" x14ac:dyDescent="0.3">
      <c r="A3" s="150" t="s">
        <v>11</v>
      </c>
      <c r="B3" s="111" t="s">
        <v>244</v>
      </c>
      <c r="C3" s="111">
        <v>1</v>
      </c>
      <c r="D3" s="151" t="s">
        <v>245</v>
      </c>
    </row>
    <row r="4" spans="1:5" ht="18" customHeight="1" x14ac:dyDescent="0.3">
      <c r="A4" s="243" t="s">
        <v>12</v>
      </c>
      <c r="B4" s="111" t="s">
        <v>287</v>
      </c>
      <c r="C4" s="111">
        <v>1</v>
      </c>
      <c r="D4" s="151" t="s">
        <v>286</v>
      </c>
      <c r="E4" s="47" t="s">
        <v>288</v>
      </c>
    </row>
    <row r="5" spans="1:5" ht="18" customHeight="1" x14ac:dyDescent="0.3">
      <c r="A5" s="244"/>
      <c r="B5" s="85" t="s">
        <v>108</v>
      </c>
      <c r="C5" s="85">
        <v>1</v>
      </c>
      <c r="D5" s="152" t="s">
        <v>111</v>
      </c>
    </row>
    <row r="6" spans="1:5" ht="18" customHeight="1" x14ac:dyDescent="0.3">
      <c r="A6" s="290" t="s">
        <v>14</v>
      </c>
      <c r="B6" s="239" t="s">
        <v>14</v>
      </c>
      <c r="C6" s="85">
        <v>1</v>
      </c>
      <c r="D6" s="7" t="s">
        <v>112</v>
      </c>
    </row>
    <row r="7" spans="1:5" ht="18" customHeight="1" x14ac:dyDescent="0.3">
      <c r="A7" s="290"/>
      <c r="B7" s="237"/>
      <c r="C7" s="85">
        <v>1</v>
      </c>
      <c r="D7" s="7" t="s">
        <v>329</v>
      </c>
    </row>
    <row r="8" spans="1:5" ht="18" customHeight="1" x14ac:dyDescent="0.3">
      <c r="A8" s="290"/>
      <c r="B8" s="238"/>
      <c r="C8" s="85">
        <v>1</v>
      </c>
      <c r="D8" s="7" t="s">
        <v>220</v>
      </c>
    </row>
    <row r="9" spans="1:5" ht="18" customHeight="1" x14ac:dyDescent="0.3">
      <c r="A9" s="290"/>
      <c r="B9" s="85" t="s">
        <v>185</v>
      </c>
      <c r="C9" s="85">
        <v>1</v>
      </c>
      <c r="D9" s="7" t="s">
        <v>186</v>
      </c>
    </row>
    <row r="10" spans="1:5" ht="18" customHeight="1" x14ac:dyDescent="0.3">
      <c r="A10" s="290"/>
      <c r="B10" s="85" t="s">
        <v>227</v>
      </c>
      <c r="C10" s="85">
        <v>1</v>
      </c>
      <c r="D10" s="85" t="s">
        <v>328</v>
      </c>
    </row>
    <row r="11" spans="1:5" ht="18" customHeight="1" x14ac:dyDescent="0.3">
      <c r="A11" s="243" t="s">
        <v>15</v>
      </c>
      <c r="B11" s="85" t="s">
        <v>299</v>
      </c>
      <c r="C11" s="85">
        <v>1</v>
      </c>
      <c r="D11" s="152" t="s">
        <v>300</v>
      </c>
      <c r="E11" s="47" t="s">
        <v>298</v>
      </c>
    </row>
    <row r="12" spans="1:5" ht="18" customHeight="1" x14ac:dyDescent="0.3">
      <c r="A12" s="244"/>
      <c r="B12" s="85" t="s">
        <v>143</v>
      </c>
      <c r="C12" s="85">
        <v>1</v>
      </c>
      <c r="D12" s="152" t="s">
        <v>158</v>
      </c>
    </row>
    <row r="13" spans="1:5" ht="18" customHeight="1" thickBot="1" x14ac:dyDescent="0.35">
      <c r="A13" s="153" t="s">
        <v>9</v>
      </c>
      <c r="B13" s="154"/>
      <c r="C13" s="154">
        <f>SUM(C3:C12)</f>
        <v>10</v>
      </c>
      <c r="D13" s="155"/>
    </row>
    <row r="14" spans="1:5" s="51" customFormat="1" ht="18" customHeight="1" thickBot="1" x14ac:dyDescent="0.35">
      <c r="A14" s="61"/>
      <c r="B14" s="61"/>
      <c r="C14" s="61"/>
      <c r="D14" s="61"/>
      <c r="E14" s="181"/>
    </row>
    <row r="15" spans="1:5" ht="18" customHeight="1" x14ac:dyDescent="0.3">
      <c r="A15" s="275" t="s">
        <v>113</v>
      </c>
      <c r="B15" s="276"/>
      <c r="C15" s="276"/>
      <c r="D15" s="277"/>
    </row>
    <row r="16" spans="1:5" ht="18" customHeight="1" x14ac:dyDescent="0.3">
      <c r="A16" s="140" t="s">
        <v>4</v>
      </c>
      <c r="B16" s="138" t="s">
        <v>109</v>
      </c>
      <c r="C16" s="138"/>
      <c r="D16" s="141" t="s">
        <v>110</v>
      </c>
    </row>
    <row r="17" spans="1:4" ht="18" customHeight="1" x14ac:dyDescent="0.3">
      <c r="A17" s="98" t="s">
        <v>12</v>
      </c>
      <c r="B17" s="85" t="s">
        <v>65</v>
      </c>
      <c r="C17" s="85">
        <v>1</v>
      </c>
      <c r="D17" s="139" t="s">
        <v>115</v>
      </c>
    </row>
    <row r="18" spans="1:4" ht="18" customHeight="1" x14ac:dyDescent="0.3">
      <c r="A18" s="268" t="s">
        <v>114</v>
      </c>
      <c r="B18" s="85" t="s">
        <v>26</v>
      </c>
      <c r="C18" s="85">
        <v>1</v>
      </c>
      <c r="D18" s="139" t="s">
        <v>116</v>
      </c>
    </row>
    <row r="19" spans="1:4" ht="18" customHeight="1" x14ac:dyDescent="0.3">
      <c r="A19" s="268"/>
      <c r="B19" s="85" t="s">
        <v>38</v>
      </c>
      <c r="C19" s="85">
        <v>1</v>
      </c>
      <c r="D19" s="139" t="s">
        <v>117</v>
      </c>
    </row>
    <row r="20" spans="1:4" ht="18" customHeight="1" x14ac:dyDescent="0.3">
      <c r="A20" s="268"/>
      <c r="B20" s="85" t="s">
        <v>33</v>
      </c>
      <c r="C20" s="85">
        <v>1</v>
      </c>
      <c r="D20" s="139" t="s">
        <v>118</v>
      </c>
    </row>
    <row r="21" spans="1:4" ht="18" customHeight="1" x14ac:dyDescent="0.3">
      <c r="A21" s="268"/>
      <c r="B21" s="85" t="s">
        <v>28</v>
      </c>
      <c r="C21" s="85">
        <v>2</v>
      </c>
      <c r="D21" s="139" t="s">
        <v>119</v>
      </c>
    </row>
    <row r="22" spans="1:4" ht="18" customHeight="1" x14ac:dyDescent="0.3">
      <c r="A22" s="98" t="s">
        <v>14</v>
      </c>
      <c r="B22" s="85" t="s">
        <v>14</v>
      </c>
      <c r="C22" s="85">
        <v>1</v>
      </c>
      <c r="D22" s="139" t="s">
        <v>250</v>
      </c>
    </row>
    <row r="23" spans="1:4" ht="18" customHeight="1" x14ac:dyDescent="0.3">
      <c r="A23" s="98" t="s">
        <v>15</v>
      </c>
      <c r="B23" s="85" t="s">
        <v>251</v>
      </c>
      <c r="C23" s="85">
        <v>1</v>
      </c>
      <c r="D23" s="156"/>
    </row>
    <row r="24" spans="1:4" ht="18" customHeight="1" thickBot="1" x14ac:dyDescent="0.35">
      <c r="A24" s="142" t="s">
        <v>9</v>
      </c>
      <c r="B24" s="143"/>
      <c r="C24" s="143">
        <f>SUM(C17:C23)</f>
        <v>8</v>
      </c>
      <c r="D24" s="144"/>
    </row>
  </sheetData>
  <mergeCells count="7">
    <mergeCell ref="A1:D1"/>
    <mergeCell ref="A15:D15"/>
    <mergeCell ref="A18:A21"/>
    <mergeCell ref="A6:A10"/>
    <mergeCell ref="A4:A5"/>
    <mergeCell ref="A11:A12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rightToLeft="1" workbookViewId="0">
      <pane ySplit="1" topLeftCell="A41" activePane="bottomLeft" state="frozen"/>
      <selection pane="bottomLeft" activeCell="E47" sqref="E47"/>
    </sheetView>
  </sheetViews>
  <sheetFormatPr defaultColWidth="10.58203125" defaultRowHeight="15" customHeight="1" x14ac:dyDescent="0.3"/>
  <cols>
    <col min="1" max="1" width="10.58203125" style="1"/>
    <col min="2" max="2" width="10.58203125" style="48" customWidth="1"/>
    <col min="3" max="3" width="25.9140625" style="47" bestFit="1" customWidth="1"/>
    <col min="4" max="4" width="10.58203125" style="1"/>
    <col min="5" max="5" width="12.1640625" style="72" bestFit="1" customWidth="1"/>
    <col min="6" max="6" width="10.1640625" style="72" bestFit="1" customWidth="1"/>
    <col min="7" max="7" width="10.58203125" style="25"/>
    <col min="8" max="8" width="14.1640625" style="25" bestFit="1" customWidth="1"/>
    <col min="9" max="9" width="14.1640625" style="72" customWidth="1"/>
    <col min="10" max="10" width="10.6640625" style="72" customWidth="1"/>
    <col min="11" max="11" width="33.33203125" style="47" bestFit="1" customWidth="1"/>
    <col min="12" max="16384" width="10.58203125" style="1"/>
  </cols>
  <sheetData>
    <row r="1" spans="1:11" s="12" customFormat="1" ht="31" customHeight="1" x14ac:dyDescent="0.3">
      <c r="A1" s="55" t="s">
        <v>4</v>
      </c>
      <c r="B1" s="55" t="s">
        <v>109</v>
      </c>
      <c r="C1" s="55" t="s">
        <v>110</v>
      </c>
      <c r="D1" s="55" t="s">
        <v>73</v>
      </c>
      <c r="E1" s="114" t="s">
        <v>130</v>
      </c>
      <c r="F1" s="114" t="s">
        <v>131</v>
      </c>
      <c r="G1" s="74" t="s">
        <v>269</v>
      </c>
      <c r="H1" s="74" t="s">
        <v>132</v>
      </c>
      <c r="I1" s="75" t="s">
        <v>243</v>
      </c>
      <c r="J1" s="75" t="s">
        <v>293</v>
      </c>
      <c r="K1" s="55" t="s">
        <v>58</v>
      </c>
    </row>
    <row r="2" spans="1:11" s="80" customFormat="1" ht="15" customHeight="1" x14ac:dyDescent="0.3">
      <c r="A2" s="283" t="s">
        <v>10</v>
      </c>
      <c r="B2" s="118" t="s">
        <v>265</v>
      </c>
      <c r="C2" s="94" t="s">
        <v>266</v>
      </c>
      <c r="D2" s="93" t="s">
        <v>8</v>
      </c>
      <c r="E2" s="115">
        <v>1</v>
      </c>
      <c r="F2" s="115"/>
      <c r="G2" s="91">
        <v>43981</v>
      </c>
      <c r="H2" s="91">
        <v>43989</v>
      </c>
      <c r="I2" s="286">
        <f>E2+E3+E4+E5+E6+E7+E8+E9+E10+E11</f>
        <v>10</v>
      </c>
      <c r="J2" s="286">
        <f>SUM(F2:F11)</f>
        <v>2</v>
      </c>
      <c r="K2" s="94"/>
    </row>
    <row r="3" spans="1:11" s="80" customFormat="1" ht="15" customHeight="1" x14ac:dyDescent="0.3">
      <c r="A3" s="284"/>
      <c r="B3" s="118" t="s">
        <v>267</v>
      </c>
      <c r="C3" s="94" t="s">
        <v>268</v>
      </c>
      <c r="D3" s="93" t="s">
        <v>8</v>
      </c>
      <c r="E3" s="115">
        <v>1</v>
      </c>
      <c r="F3" s="115"/>
      <c r="G3" s="91">
        <v>43980</v>
      </c>
      <c r="H3" s="91">
        <v>43994</v>
      </c>
      <c r="I3" s="287"/>
      <c r="J3" s="287"/>
      <c r="K3" s="94"/>
    </row>
    <row r="4" spans="1:11" s="80" customFormat="1" ht="15" customHeight="1" x14ac:dyDescent="0.3">
      <c r="A4" s="284"/>
      <c r="B4" s="118" t="s">
        <v>271</v>
      </c>
      <c r="C4" s="94" t="s">
        <v>270</v>
      </c>
      <c r="D4" s="93" t="s">
        <v>8</v>
      </c>
      <c r="E4" s="115">
        <v>1</v>
      </c>
      <c r="F4" s="115"/>
      <c r="G4" s="91">
        <v>43982</v>
      </c>
      <c r="H4" s="91">
        <v>43989</v>
      </c>
      <c r="I4" s="287"/>
      <c r="J4" s="287"/>
      <c r="K4" s="94"/>
    </row>
    <row r="5" spans="1:11" s="80" customFormat="1" ht="15" customHeight="1" x14ac:dyDescent="0.3">
      <c r="A5" s="284"/>
      <c r="B5" s="281" t="s">
        <v>272</v>
      </c>
      <c r="C5" s="94" t="s">
        <v>273</v>
      </c>
      <c r="D5" s="93" t="s">
        <v>6</v>
      </c>
      <c r="E5" s="115">
        <v>1</v>
      </c>
      <c r="F5" s="115"/>
      <c r="G5" s="91">
        <v>43982</v>
      </c>
      <c r="H5" s="91">
        <v>43995</v>
      </c>
      <c r="I5" s="287"/>
      <c r="J5" s="287"/>
      <c r="K5" s="94" t="s">
        <v>274</v>
      </c>
    </row>
    <row r="6" spans="1:11" s="80" customFormat="1" ht="15" customHeight="1" x14ac:dyDescent="0.3">
      <c r="A6" s="284"/>
      <c r="B6" s="282"/>
      <c r="C6" s="94" t="s">
        <v>275</v>
      </c>
      <c r="D6" s="93" t="s">
        <v>6</v>
      </c>
      <c r="E6" s="115">
        <v>1</v>
      </c>
      <c r="F6" s="115"/>
      <c r="G6" s="91">
        <v>43982</v>
      </c>
      <c r="H6" s="91">
        <v>43996</v>
      </c>
      <c r="I6" s="287"/>
      <c r="J6" s="287"/>
      <c r="K6" s="94"/>
    </row>
    <row r="7" spans="1:11" s="80" customFormat="1" ht="15" customHeight="1" x14ac:dyDescent="0.3">
      <c r="A7" s="284"/>
      <c r="B7" s="282"/>
      <c r="C7" s="94" t="s">
        <v>281</v>
      </c>
      <c r="D7" s="93" t="s">
        <v>7</v>
      </c>
      <c r="E7" s="115">
        <v>3</v>
      </c>
      <c r="F7" s="115"/>
      <c r="G7" s="91">
        <v>43982</v>
      </c>
      <c r="H7" s="91">
        <v>43984</v>
      </c>
      <c r="I7" s="287"/>
      <c r="J7" s="287"/>
      <c r="K7" s="94" t="s">
        <v>274</v>
      </c>
    </row>
    <row r="8" spans="1:11" s="80" customFormat="1" ht="15" customHeight="1" x14ac:dyDescent="0.3">
      <c r="A8" s="284"/>
      <c r="B8" s="282"/>
      <c r="C8" s="94" t="s">
        <v>282</v>
      </c>
      <c r="D8" s="93" t="s">
        <v>7</v>
      </c>
      <c r="E8" s="115">
        <v>1</v>
      </c>
      <c r="F8" s="115"/>
      <c r="G8" s="91">
        <v>43983</v>
      </c>
      <c r="H8" s="91">
        <v>43996</v>
      </c>
      <c r="I8" s="287"/>
      <c r="J8" s="287"/>
      <c r="K8" s="94"/>
    </row>
    <row r="9" spans="1:11" s="80" customFormat="1" ht="15" customHeight="1" x14ac:dyDescent="0.3">
      <c r="A9" s="284"/>
      <c r="B9" s="118" t="s">
        <v>276</v>
      </c>
      <c r="C9" s="94" t="s">
        <v>277</v>
      </c>
      <c r="D9" s="93" t="s">
        <v>7</v>
      </c>
      <c r="E9" s="115"/>
      <c r="F9" s="115">
        <v>1</v>
      </c>
      <c r="G9" s="91">
        <v>43980</v>
      </c>
      <c r="H9" s="91">
        <v>43984</v>
      </c>
      <c r="I9" s="287"/>
      <c r="J9" s="287"/>
      <c r="K9" s="94" t="s">
        <v>278</v>
      </c>
    </row>
    <row r="10" spans="1:11" s="80" customFormat="1" ht="15" customHeight="1" x14ac:dyDescent="0.3">
      <c r="A10" s="284"/>
      <c r="B10" s="118" t="s">
        <v>279</v>
      </c>
      <c r="C10" s="94" t="s">
        <v>82</v>
      </c>
      <c r="D10" s="93" t="s">
        <v>8</v>
      </c>
      <c r="E10" s="115">
        <v>1</v>
      </c>
      <c r="F10" s="115"/>
      <c r="G10" s="91">
        <v>43982</v>
      </c>
      <c r="H10" s="91"/>
      <c r="I10" s="287"/>
      <c r="J10" s="287"/>
      <c r="K10" s="94" t="s">
        <v>280</v>
      </c>
    </row>
    <row r="11" spans="1:11" s="80" customFormat="1" ht="15" customHeight="1" x14ac:dyDescent="0.3">
      <c r="A11" s="285"/>
      <c r="B11" s="118" t="s">
        <v>283</v>
      </c>
      <c r="C11" s="94" t="s">
        <v>284</v>
      </c>
      <c r="D11" s="93" t="s">
        <v>8</v>
      </c>
      <c r="E11" s="115"/>
      <c r="F11" s="115">
        <v>1</v>
      </c>
      <c r="G11" s="91">
        <v>43983</v>
      </c>
      <c r="H11" s="91"/>
      <c r="I11" s="288"/>
      <c r="J11" s="288"/>
      <c r="K11" s="94" t="s">
        <v>285</v>
      </c>
    </row>
    <row r="12" spans="1:11" s="12" customFormat="1" ht="15" customHeight="1" x14ac:dyDescent="0.3">
      <c r="A12" s="92" t="s">
        <v>11</v>
      </c>
      <c r="B12" s="118" t="s">
        <v>244</v>
      </c>
      <c r="C12" s="94" t="s">
        <v>245</v>
      </c>
      <c r="D12" s="93" t="s">
        <v>8</v>
      </c>
      <c r="E12" s="115">
        <v>2196</v>
      </c>
      <c r="F12" s="115">
        <v>250</v>
      </c>
      <c r="G12" s="91">
        <v>43983</v>
      </c>
      <c r="H12" s="91">
        <v>43996</v>
      </c>
      <c r="I12" s="90">
        <v>2196</v>
      </c>
      <c r="J12" s="90">
        <v>250</v>
      </c>
      <c r="K12" s="94" t="s">
        <v>301</v>
      </c>
    </row>
    <row r="13" spans="1:11" ht="15" customHeight="1" x14ac:dyDescent="0.3">
      <c r="A13" s="239" t="s">
        <v>12</v>
      </c>
      <c r="B13" s="69" t="s">
        <v>108</v>
      </c>
      <c r="C13" s="13" t="s">
        <v>134</v>
      </c>
      <c r="D13" s="2" t="s">
        <v>8</v>
      </c>
      <c r="E13" s="116">
        <v>20</v>
      </c>
      <c r="F13" s="116">
        <v>20</v>
      </c>
      <c r="G13" s="24">
        <v>43969</v>
      </c>
      <c r="H13" s="24">
        <v>43984</v>
      </c>
      <c r="I13" s="278">
        <f>SUM(E13:E17)</f>
        <v>103</v>
      </c>
      <c r="J13" s="278">
        <f>SUM(F13:F17)</f>
        <v>34</v>
      </c>
      <c r="K13" s="13" t="s">
        <v>137</v>
      </c>
    </row>
    <row r="14" spans="1:11" ht="15" customHeight="1" x14ac:dyDescent="0.3">
      <c r="A14" s="237"/>
      <c r="B14" s="69" t="s">
        <v>18</v>
      </c>
      <c r="C14" s="63" t="s">
        <v>255</v>
      </c>
      <c r="D14" s="81" t="s">
        <v>7</v>
      </c>
      <c r="E14" s="116">
        <v>4</v>
      </c>
      <c r="F14" s="116">
        <v>4</v>
      </c>
      <c r="G14" s="24">
        <v>43983</v>
      </c>
      <c r="H14" s="24">
        <v>43996</v>
      </c>
      <c r="I14" s="279"/>
      <c r="J14" s="279"/>
      <c r="K14" s="13"/>
    </row>
    <row r="15" spans="1:11" ht="15" customHeight="1" x14ac:dyDescent="0.3">
      <c r="A15" s="237"/>
      <c r="B15" s="7" t="s">
        <v>253</v>
      </c>
      <c r="C15" s="112" t="s">
        <v>254</v>
      </c>
      <c r="D15" s="81" t="s">
        <v>7</v>
      </c>
      <c r="E15" s="116"/>
      <c r="F15" s="116">
        <v>7</v>
      </c>
      <c r="G15" s="24">
        <v>43983</v>
      </c>
      <c r="H15" s="24">
        <v>43996</v>
      </c>
      <c r="I15" s="279"/>
      <c r="J15" s="279"/>
      <c r="K15" s="13"/>
    </row>
    <row r="16" spans="1:11" ht="15" customHeight="1" x14ac:dyDescent="0.3">
      <c r="A16" s="237"/>
      <c r="B16" s="7" t="s">
        <v>65</v>
      </c>
      <c r="C16" s="13" t="s">
        <v>115</v>
      </c>
      <c r="D16" s="2" t="s">
        <v>6</v>
      </c>
      <c r="E16" s="116">
        <v>20</v>
      </c>
      <c r="F16" s="116"/>
      <c r="G16" s="24">
        <v>43972</v>
      </c>
      <c r="H16" s="24">
        <v>43986</v>
      </c>
      <c r="I16" s="279"/>
      <c r="J16" s="279"/>
      <c r="K16" s="13" t="s">
        <v>138</v>
      </c>
    </row>
    <row r="17" spans="1:11" ht="15" customHeight="1" x14ac:dyDescent="0.3">
      <c r="A17" s="238"/>
      <c r="B17" s="7" t="s">
        <v>141</v>
      </c>
      <c r="C17" s="13" t="s">
        <v>142</v>
      </c>
      <c r="D17" s="2" t="s">
        <v>7</v>
      </c>
      <c r="E17" s="116">
        <v>59</v>
      </c>
      <c r="F17" s="116">
        <v>3</v>
      </c>
      <c r="G17" s="24">
        <v>43976</v>
      </c>
      <c r="H17" s="24">
        <v>43986</v>
      </c>
      <c r="I17" s="280"/>
      <c r="J17" s="280"/>
      <c r="K17" s="13"/>
    </row>
    <row r="18" spans="1:11" ht="15" customHeight="1" x14ac:dyDescent="0.3">
      <c r="A18" s="239" t="s">
        <v>26</v>
      </c>
      <c r="B18" s="7" t="s">
        <v>26</v>
      </c>
      <c r="C18" s="13" t="s">
        <v>133</v>
      </c>
      <c r="D18" s="2" t="s">
        <v>7</v>
      </c>
      <c r="E18" s="116">
        <v>13</v>
      </c>
      <c r="F18" s="116">
        <v>1</v>
      </c>
      <c r="G18" s="24">
        <v>43968</v>
      </c>
      <c r="H18" s="24">
        <v>43982</v>
      </c>
      <c r="I18" s="278">
        <f>SUM(E18:E28)</f>
        <v>460</v>
      </c>
      <c r="J18" s="278">
        <f>SUM(F18:F28)</f>
        <v>47</v>
      </c>
      <c r="K18" s="13"/>
    </row>
    <row r="19" spans="1:11" ht="15" customHeight="1" x14ac:dyDescent="0.3">
      <c r="A19" s="237"/>
      <c r="B19" s="7" t="s">
        <v>26</v>
      </c>
      <c r="C19" s="13" t="s">
        <v>257</v>
      </c>
      <c r="D19" s="81" t="s">
        <v>7</v>
      </c>
      <c r="E19" s="116">
        <v>2</v>
      </c>
      <c r="F19" s="116">
        <v>2</v>
      </c>
      <c r="G19" s="24">
        <v>43983</v>
      </c>
      <c r="H19" s="24">
        <v>43996</v>
      </c>
      <c r="I19" s="279"/>
      <c r="J19" s="279"/>
      <c r="K19" s="13"/>
    </row>
    <row r="20" spans="1:11" ht="15" customHeight="1" x14ac:dyDescent="0.3">
      <c r="A20" s="237"/>
      <c r="B20" s="7" t="s">
        <v>28</v>
      </c>
      <c r="C20" s="13" t="s">
        <v>135</v>
      </c>
      <c r="D20" s="2" t="s">
        <v>6</v>
      </c>
      <c r="E20" s="116">
        <v>21</v>
      </c>
      <c r="F20" s="116">
        <v>1</v>
      </c>
      <c r="G20" s="24">
        <v>43972</v>
      </c>
      <c r="H20" s="24">
        <v>43985</v>
      </c>
      <c r="I20" s="279"/>
      <c r="J20" s="279"/>
      <c r="K20" s="13" t="s">
        <v>139</v>
      </c>
    </row>
    <row r="21" spans="1:11" ht="15" customHeight="1" x14ac:dyDescent="0.3">
      <c r="A21" s="237"/>
      <c r="B21" s="7" t="s">
        <v>28</v>
      </c>
      <c r="C21" s="13" t="s">
        <v>133</v>
      </c>
      <c r="D21" s="81" t="s">
        <v>7</v>
      </c>
      <c r="E21" s="116">
        <v>13</v>
      </c>
      <c r="F21" s="116"/>
      <c r="G21" s="24">
        <v>43983</v>
      </c>
      <c r="H21" s="24">
        <v>43996</v>
      </c>
      <c r="I21" s="279"/>
      <c r="J21" s="279"/>
      <c r="K21" s="13"/>
    </row>
    <row r="22" spans="1:11" ht="15" customHeight="1" x14ac:dyDescent="0.3">
      <c r="A22" s="237"/>
      <c r="B22" s="7" t="s">
        <v>33</v>
      </c>
      <c r="C22" s="13" t="s">
        <v>152</v>
      </c>
      <c r="D22" s="2" t="s">
        <v>6</v>
      </c>
      <c r="E22" s="116">
        <v>35</v>
      </c>
      <c r="F22" s="116">
        <v>4</v>
      </c>
      <c r="G22" s="24">
        <v>43979</v>
      </c>
      <c r="H22" s="24">
        <v>43989</v>
      </c>
      <c r="I22" s="279"/>
      <c r="J22" s="279"/>
      <c r="K22" s="13"/>
    </row>
    <row r="23" spans="1:11" ht="15" customHeight="1" x14ac:dyDescent="0.3">
      <c r="A23" s="237"/>
      <c r="B23" s="7" t="s">
        <v>33</v>
      </c>
      <c r="C23" s="13" t="s">
        <v>35</v>
      </c>
      <c r="D23" s="2" t="s">
        <v>8</v>
      </c>
      <c r="E23" s="116">
        <v>32</v>
      </c>
      <c r="F23" s="116">
        <v>5</v>
      </c>
      <c r="G23" s="24">
        <v>43979</v>
      </c>
      <c r="H23" s="24">
        <v>43990</v>
      </c>
      <c r="I23" s="279"/>
      <c r="J23" s="279"/>
      <c r="K23" s="13"/>
    </row>
    <row r="24" spans="1:11" ht="15" customHeight="1" x14ac:dyDescent="0.3">
      <c r="A24" s="237"/>
      <c r="B24" s="7" t="s">
        <v>33</v>
      </c>
      <c r="C24" s="13" t="s">
        <v>55</v>
      </c>
      <c r="D24" s="2" t="s">
        <v>8</v>
      </c>
      <c r="E24" s="116">
        <v>60</v>
      </c>
      <c r="F24" s="116">
        <v>5</v>
      </c>
      <c r="G24" s="24">
        <v>43979</v>
      </c>
      <c r="H24" s="24">
        <v>43989</v>
      </c>
      <c r="I24" s="279"/>
      <c r="J24" s="279"/>
      <c r="K24" s="13" t="s">
        <v>154</v>
      </c>
    </row>
    <row r="25" spans="1:11" ht="15" customHeight="1" x14ac:dyDescent="0.3">
      <c r="A25" s="237"/>
      <c r="B25" s="7" t="s">
        <v>38</v>
      </c>
      <c r="C25" s="13" t="s">
        <v>76</v>
      </c>
      <c r="D25" s="2" t="s">
        <v>7</v>
      </c>
      <c r="E25" s="116">
        <f>33+28+25+27</f>
        <v>113</v>
      </c>
      <c r="F25" s="116">
        <v>8</v>
      </c>
      <c r="G25" s="24">
        <v>43979</v>
      </c>
      <c r="H25" s="24">
        <v>43989</v>
      </c>
      <c r="I25" s="279"/>
      <c r="J25" s="279"/>
      <c r="K25" s="13"/>
    </row>
    <row r="26" spans="1:11" ht="15" customHeight="1" x14ac:dyDescent="0.3">
      <c r="A26" s="237"/>
      <c r="B26" s="7" t="s">
        <v>56</v>
      </c>
      <c r="C26" s="13" t="s">
        <v>80</v>
      </c>
      <c r="D26" s="2" t="s">
        <v>8</v>
      </c>
      <c r="E26" s="116">
        <v>140</v>
      </c>
      <c r="F26" s="116">
        <v>10</v>
      </c>
      <c r="G26" s="24">
        <v>43981</v>
      </c>
      <c r="H26" s="24">
        <v>43995</v>
      </c>
      <c r="I26" s="279"/>
      <c r="J26" s="279"/>
      <c r="K26" s="13" t="s">
        <v>153</v>
      </c>
    </row>
    <row r="27" spans="1:11" ht="15" customHeight="1" x14ac:dyDescent="0.3">
      <c r="A27" s="237"/>
      <c r="B27" s="7" t="s">
        <v>38</v>
      </c>
      <c r="C27" s="13" t="s">
        <v>170</v>
      </c>
      <c r="D27" s="2" t="s">
        <v>6</v>
      </c>
      <c r="E27" s="116">
        <v>11</v>
      </c>
      <c r="F27" s="116">
        <v>8</v>
      </c>
      <c r="G27" s="24">
        <v>43979</v>
      </c>
      <c r="H27" s="24">
        <v>43989</v>
      </c>
      <c r="I27" s="279"/>
      <c r="J27" s="279"/>
      <c r="K27" s="13"/>
    </row>
    <row r="28" spans="1:11" ht="15" customHeight="1" x14ac:dyDescent="0.3">
      <c r="A28" s="238"/>
      <c r="B28" s="7" t="s">
        <v>26</v>
      </c>
      <c r="C28" s="13" t="s">
        <v>77</v>
      </c>
      <c r="D28" s="2" t="s">
        <v>6</v>
      </c>
      <c r="E28" s="116">
        <v>20</v>
      </c>
      <c r="F28" s="116">
        <v>3</v>
      </c>
      <c r="G28" s="24">
        <v>43979</v>
      </c>
      <c r="H28" s="24"/>
      <c r="I28" s="280"/>
      <c r="J28" s="280"/>
      <c r="K28" s="13"/>
    </row>
    <row r="29" spans="1:11" ht="15" customHeight="1" x14ac:dyDescent="0.3">
      <c r="A29" s="239" t="s">
        <v>14</v>
      </c>
      <c r="B29" s="272" t="s">
        <v>233</v>
      </c>
      <c r="C29" s="13" t="s">
        <v>136</v>
      </c>
      <c r="D29" s="2" t="s">
        <v>6</v>
      </c>
      <c r="E29" s="116">
        <v>60</v>
      </c>
      <c r="F29" s="116"/>
      <c r="G29" s="24">
        <v>43975</v>
      </c>
      <c r="H29" s="24">
        <v>43982</v>
      </c>
      <c r="I29" s="278">
        <f>SUM(E29:E71)</f>
        <v>2097</v>
      </c>
      <c r="J29" s="278">
        <f>SUM(F29:F71)</f>
        <v>293</v>
      </c>
      <c r="K29" s="13" t="s">
        <v>140</v>
      </c>
    </row>
    <row r="30" spans="1:11" ht="15" customHeight="1" x14ac:dyDescent="0.3">
      <c r="A30" s="237"/>
      <c r="B30" s="273"/>
      <c r="C30" s="13" t="s">
        <v>171</v>
      </c>
      <c r="D30" s="43"/>
      <c r="E30" s="116">
        <v>8</v>
      </c>
      <c r="F30" s="116"/>
      <c r="G30" s="24"/>
      <c r="H30" s="24"/>
      <c r="I30" s="279"/>
      <c r="J30" s="279"/>
      <c r="K30" s="13"/>
    </row>
    <row r="31" spans="1:11" ht="15" customHeight="1" x14ac:dyDescent="0.3">
      <c r="A31" s="237"/>
      <c r="B31" s="273"/>
      <c r="C31" s="13" t="s">
        <v>172</v>
      </c>
      <c r="D31" s="43" t="s">
        <v>8</v>
      </c>
      <c r="E31" s="116">
        <v>27</v>
      </c>
      <c r="F31" s="116"/>
      <c r="G31" s="24"/>
      <c r="H31" s="24"/>
      <c r="I31" s="279"/>
      <c r="J31" s="279"/>
      <c r="K31" s="13"/>
    </row>
    <row r="32" spans="1:11" ht="15" customHeight="1" x14ac:dyDescent="0.3">
      <c r="A32" s="237"/>
      <c r="B32" s="273"/>
      <c r="C32" s="13" t="s">
        <v>173</v>
      </c>
      <c r="D32" s="43"/>
      <c r="E32" s="116">
        <v>1</v>
      </c>
      <c r="F32" s="116"/>
      <c r="G32" s="24"/>
      <c r="H32" s="24"/>
      <c r="I32" s="279"/>
      <c r="J32" s="279"/>
      <c r="K32" s="13"/>
    </row>
    <row r="33" spans="1:11" ht="15" customHeight="1" x14ac:dyDescent="0.3">
      <c r="A33" s="237"/>
      <c r="B33" s="273"/>
      <c r="C33" s="13" t="s">
        <v>174</v>
      </c>
      <c r="D33" s="43"/>
      <c r="E33" s="116"/>
      <c r="F33" s="116">
        <v>1</v>
      </c>
      <c r="G33" s="24"/>
      <c r="H33" s="24"/>
      <c r="I33" s="279"/>
      <c r="J33" s="279"/>
      <c r="K33" s="13"/>
    </row>
    <row r="34" spans="1:11" ht="15" customHeight="1" x14ac:dyDescent="0.3">
      <c r="A34" s="237"/>
      <c r="B34" s="273"/>
      <c r="C34" s="13" t="s">
        <v>175</v>
      </c>
      <c r="D34" s="43"/>
      <c r="E34" s="116"/>
      <c r="F34" s="116">
        <v>1</v>
      </c>
      <c r="G34" s="24"/>
      <c r="H34" s="24"/>
      <c r="I34" s="279"/>
      <c r="J34" s="279"/>
      <c r="K34" s="13"/>
    </row>
    <row r="35" spans="1:11" ht="15" customHeight="1" x14ac:dyDescent="0.3">
      <c r="A35" s="237"/>
      <c r="B35" s="273"/>
      <c r="C35" s="13" t="s">
        <v>176</v>
      </c>
      <c r="D35" s="43"/>
      <c r="E35" s="116"/>
      <c r="F35" s="116">
        <v>1</v>
      </c>
      <c r="G35" s="24"/>
      <c r="H35" s="24"/>
      <c r="I35" s="279"/>
      <c r="J35" s="279"/>
      <c r="K35" s="13"/>
    </row>
    <row r="36" spans="1:11" ht="15" customHeight="1" x14ac:dyDescent="0.3">
      <c r="A36" s="237"/>
      <c r="B36" s="273"/>
      <c r="C36" s="13" t="s">
        <v>177</v>
      </c>
      <c r="D36" s="43"/>
      <c r="E36" s="116">
        <v>30</v>
      </c>
      <c r="F36" s="116"/>
      <c r="G36" s="24"/>
      <c r="H36" s="24"/>
      <c r="I36" s="279"/>
      <c r="J36" s="279"/>
      <c r="K36" s="13"/>
    </row>
    <row r="37" spans="1:11" ht="15" customHeight="1" x14ac:dyDescent="0.3">
      <c r="A37" s="237"/>
      <c r="B37" s="273"/>
      <c r="C37" s="13" t="s">
        <v>178</v>
      </c>
      <c r="D37" s="43"/>
      <c r="E37" s="116">
        <v>8</v>
      </c>
      <c r="F37" s="116"/>
      <c r="G37" s="24"/>
      <c r="H37" s="24"/>
      <c r="I37" s="279"/>
      <c r="J37" s="279"/>
      <c r="K37" s="13"/>
    </row>
    <row r="38" spans="1:11" ht="15" customHeight="1" x14ac:dyDescent="0.3">
      <c r="A38" s="237"/>
      <c r="B38" s="273"/>
      <c r="C38" s="13" t="s">
        <v>179</v>
      </c>
      <c r="D38" s="43"/>
      <c r="E38" s="116">
        <v>5</v>
      </c>
      <c r="F38" s="116">
        <v>1</v>
      </c>
      <c r="G38" s="24"/>
      <c r="H38" s="24"/>
      <c r="I38" s="279"/>
      <c r="J38" s="279"/>
      <c r="K38" s="13"/>
    </row>
    <row r="39" spans="1:11" ht="15" customHeight="1" x14ac:dyDescent="0.3">
      <c r="A39" s="237"/>
      <c r="B39" s="273"/>
      <c r="C39" s="13" t="s">
        <v>180</v>
      </c>
      <c r="D39" s="43"/>
      <c r="E39" s="116">
        <v>1</v>
      </c>
      <c r="F39" s="116"/>
      <c r="G39" s="24"/>
      <c r="H39" s="24"/>
      <c r="I39" s="279"/>
      <c r="J39" s="279"/>
      <c r="K39" s="13"/>
    </row>
    <row r="40" spans="1:11" ht="15" customHeight="1" x14ac:dyDescent="0.3">
      <c r="A40" s="237"/>
      <c r="B40" s="273"/>
      <c r="C40" s="13" t="s">
        <v>181</v>
      </c>
      <c r="D40" s="43"/>
      <c r="E40" s="116">
        <v>1</v>
      </c>
      <c r="F40" s="116">
        <v>1</v>
      </c>
      <c r="G40" s="24"/>
      <c r="H40" s="24"/>
      <c r="I40" s="279"/>
      <c r="J40" s="279"/>
      <c r="K40" s="13"/>
    </row>
    <row r="41" spans="1:11" ht="15" customHeight="1" x14ac:dyDescent="0.3">
      <c r="A41" s="237"/>
      <c r="B41" s="273"/>
      <c r="C41" s="52" t="s">
        <v>182</v>
      </c>
      <c r="D41" s="43"/>
      <c r="E41" s="116">
        <v>1</v>
      </c>
      <c r="F41" s="116">
        <v>1</v>
      </c>
      <c r="G41" s="24"/>
      <c r="H41" s="24"/>
      <c r="I41" s="279"/>
      <c r="J41" s="279"/>
      <c r="K41" s="13"/>
    </row>
    <row r="42" spans="1:11" ht="15" customHeight="1" x14ac:dyDescent="0.3">
      <c r="A42" s="237"/>
      <c r="B42" s="273"/>
      <c r="C42" s="13" t="s">
        <v>183</v>
      </c>
      <c r="D42" s="43"/>
      <c r="E42" s="116">
        <v>1</v>
      </c>
      <c r="F42" s="116"/>
      <c r="G42" s="24"/>
      <c r="H42" s="24"/>
      <c r="I42" s="279"/>
      <c r="J42" s="279"/>
      <c r="K42" s="13"/>
    </row>
    <row r="43" spans="1:11" ht="15" customHeight="1" x14ac:dyDescent="0.3">
      <c r="A43" s="237"/>
      <c r="B43" s="273"/>
      <c r="C43" s="13" t="s">
        <v>184</v>
      </c>
      <c r="D43" s="43"/>
      <c r="E43" s="116">
        <v>22</v>
      </c>
      <c r="F43" s="116"/>
      <c r="G43" s="24"/>
      <c r="H43" s="24"/>
      <c r="I43" s="279"/>
      <c r="J43" s="279"/>
      <c r="K43" s="13"/>
    </row>
    <row r="44" spans="1:11" ht="15" customHeight="1" x14ac:dyDescent="0.3">
      <c r="A44" s="237"/>
      <c r="B44" s="273"/>
      <c r="C44" s="13" t="s">
        <v>190</v>
      </c>
      <c r="D44" s="45"/>
      <c r="E44" s="116">
        <v>1</v>
      </c>
      <c r="F44" s="116"/>
      <c r="G44" s="24"/>
      <c r="H44" s="24"/>
      <c r="I44" s="279"/>
      <c r="J44" s="279"/>
      <c r="K44" s="13"/>
    </row>
    <row r="45" spans="1:11" ht="15" customHeight="1" x14ac:dyDescent="0.3">
      <c r="A45" s="237"/>
      <c r="B45" s="273"/>
      <c r="C45" s="13" t="s">
        <v>314</v>
      </c>
      <c r="D45" s="45"/>
      <c r="E45" s="116">
        <v>16</v>
      </c>
      <c r="F45" s="116"/>
      <c r="G45" s="24"/>
      <c r="H45" s="24"/>
      <c r="I45" s="279"/>
      <c r="J45" s="279"/>
      <c r="K45" s="13"/>
    </row>
    <row r="46" spans="1:11" ht="15" customHeight="1" x14ac:dyDescent="0.3">
      <c r="A46" s="237"/>
      <c r="B46" s="273"/>
      <c r="C46" s="13" t="s">
        <v>192</v>
      </c>
      <c r="D46" s="45"/>
      <c r="E46" s="116">
        <v>8</v>
      </c>
      <c r="F46" s="116">
        <v>1</v>
      </c>
      <c r="G46" s="24"/>
      <c r="H46" s="24"/>
      <c r="I46" s="279"/>
      <c r="J46" s="279"/>
      <c r="K46" s="13"/>
    </row>
    <row r="47" spans="1:11" ht="15" customHeight="1" x14ac:dyDescent="0.3">
      <c r="A47" s="237"/>
      <c r="B47" s="273"/>
      <c r="C47" s="13" t="s">
        <v>193</v>
      </c>
      <c r="D47" s="45"/>
      <c r="E47" s="116">
        <v>8</v>
      </c>
      <c r="F47" s="116">
        <v>1</v>
      </c>
      <c r="G47" s="24"/>
      <c r="H47" s="24"/>
      <c r="I47" s="279"/>
      <c r="J47" s="279"/>
      <c r="K47" s="13"/>
    </row>
    <row r="48" spans="1:11" ht="15" customHeight="1" x14ac:dyDescent="0.3">
      <c r="A48" s="237"/>
      <c r="B48" s="273"/>
      <c r="C48" s="13" t="s">
        <v>194</v>
      </c>
      <c r="D48" s="45"/>
      <c r="E48" s="116">
        <v>13</v>
      </c>
      <c r="F48" s="116">
        <v>1</v>
      </c>
      <c r="G48" s="24"/>
      <c r="H48" s="24"/>
      <c r="I48" s="279"/>
      <c r="J48" s="279"/>
      <c r="K48" s="13"/>
    </row>
    <row r="49" spans="1:11" ht="15" customHeight="1" x14ac:dyDescent="0.3">
      <c r="A49" s="237"/>
      <c r="B49" s="273"/>
      <c r="C49" s="13" t="s">
        <v>195</v>
      </c>
      <c r="D49" s="45"/>
      <c r="E49" s="116">
        <v>6</v>
      </c>
      <c r="F49" s="116"/>
      <c r="G49" s="24"/>
      <c r="H49" s="24"/>
      <c r="I49" s="279"/>
      <c r="J49" s="279"/>
      <c r="K49" s="13"/>
    </row>
    <row r="50" spans="1:11" ht="15" customHeight="1" x14ac:dyDescent="0.3">
      <c r="A50" s="237"/>
      <c r="B50" s="273"/>
      <c r="C50" s="13" t="s">
        <v>196</v>
      </c>
      <c r="D50" s="45"/>
      <c r="E50" s="116">
        <v>1</v>
      </c>
      <c r="F50" s="116">
        <v>2</v>
      </c>
      <c r="G50" s="24"/>
      <c r="H50" s="24"/>
      <c r="I50" s="279"/>
      <c r="J50" s="279"/>
      <c r="K50" s="13"/>
    </row>
    <row r="51" spans="1:11" ht="15" customHeight="1" x14ac:dyDescent="0.3">
      <c r="A51" s="237"/>
      <c r="B51" s="273"/>
      <c r="C51" s="13" t="s">
        <v>197</v>
      </c>
      <c r="D51" s="45" t="s">
        <v>6</v>
      </c>
      <c r="E51" s="116"/>
      <c r="F51" s="116">
        <v>8</v>
      </c>
      <c r="G51" s="24"/>
      <c r="H51" s="24"/>
      <c r="I51" s="279"/>
      <c r="J51" s="279"/>
      <c r="K51" s="13"/>
    </row>
    <row r="52" spans="1:11" ht="15" customHeight="1" x14ac:dyDescent="0.3">
      <c r="A52" s="237"/>
      <c r="B52" s="273"/>
      <c r="C52" s="41"/>
      <c r="D52" s="45"/>
      <c r="E52" s="116">
        <v>6</v>
      </c>
      <c r="F52" s="116">
        <v>3</v>
      </c>
      <c r="G52" s="24"/>
      <c r="H52" s="24"/>
      <c r="I52" s="279"/>
      <c r="J52" s="279"/>
      <c r="K52" s="13"/>
    </row>
    <row r="53" spans="1:11" ht="15" customHeight="1" x14ac:dyDescent="0.3">
      <c r="A53" s="237"/>
      <c r="B53" s="273"/>
      <c r="C53" s="13" t="s">
        <v>86</v>
      </c>
      <c r="D53" s="45" t="s">
        <v>8</v>
      </c>
      <c r="E53" s="116">
        <v>315</v>
      </c>
      <c r="F53" s="116">
        <v>55</v>
      </c>
      <c r="G53" s="24"/>
      <c r="H53" s="24">
        <v>43992</v>
      </c>
      <c r="I53" s="279"/>
      <c r="J53" s="279"/>
      <c r="K53" s="13"/>
    </row>
    <row r="54" spans="1:11" ht="15" customHeight="1" x14ac:dyDescent="0.3">
      <c r="A54" s="237"/>
      <c r="B54" s="273"/>
      <c r="C54" s="13" t="s">
        <v>198</v>
      </c>
      <c r="D54" s="45"/>
      <c r="E54" s="116"/>
      <c r="F54" s="116">
        <v>1</v>
      </c>
      <c r="G54" s="24"/>
      <c r="H54" s="24"/>
      <c r="I54" s="279"/>
      <c r="J54" s="279"/>
      <c r="K54" s="13"/>
    </row>
    <row r="55" spans="1:11" ht="15" customHeight="1" x14ac:dyDescent="0.3">
      <c r="A55" s="237"/>
      <c r="B55" s="273"/>
      <c r="C55" s="13" t="s">
        <v>199</v>
      </c>
      <c r="D55" s="45"/>
      <c r="E55" s="116">
        <v>4</v>
      </c>
      <c r="F55" s="116"/>
      <c r="G55" s="24"/>
      <c r="H55" s="24"/>
      <c r="I55" s="279"/>
      <c r="J55" s="279"/>
      <c r="K55" s="13"/>
    </row>
    <row r="56" spans="1:11" ht="15" customHeight="1" x14ac:dyDescent="0.3">
      <c r="A56" s="237"/>
      <c r="B56" s="273"/>
      <c r="C56" s="13" t="s">
        <v>246</v>
      </c>
      <c r="D56" s="81" t="s">
        <v>6</v>
      </c>
      <c r="E56" s="116">
        <v>30</v>
      </c>
      <c r="F56" s="116">
        <v>6</v>
      </c>
      <c r="G56" s="49"/>
      <c r="H56" s="24"/>
      <c r="I56" s="279"/>
      <c r="J56" s="279"/>
      <c r="K56" s="13"/>
    </row>
    <row r="57" spans="1:11" ht="15" customHeight="1" x14ac:dyDescent="0.3">
      <c r="A57" s="237"/>
      <c r="B57" s="273"/>
      <c r="C57" s="13" t="s">
        <v>200</v>
      </c>
      <c r="D57" s="45"/>
      <c r="E57" s="116">
        <v>1</v>
      </c>
      <c r="F57" s="116">
        <v>2</v>
      </c>
      <c r="G57" s="49"/>
      <c r="H57" s="24"/>
      <c r="I57" s="279"/>
      <c r="J57" s="279"/>
      <c r="K57" s="13"/>
    </row>
    <row r="58" spans="1:11" ht="15" customHeight="1" x14ac:dyDescent="0.3">
      <c r="A58" s="237"/>
      <c r="B58" s="274"/>
      <c r="C58" s="13" t="s">
        <v>144</v>
      </c>
      <c r="D58" s="2" t="s">
        <v>8</v>
      </c>
      <c r="E58" s="116">
        <v>1085</v>
      </c>
      <c r="F58" s="116">
        <v>162</v>
      </c>
      <c r="G58" s="49">
        <v>43977</v>
      </c>
      <c r="H58" s="24">
        <v>43991</v>
      </c>
      <c r="I58" s="279"/>
      <c r="J58" s="279"/>
      <c r="K58" s="13" t="s">
        <v>145</v>
      </c>
    </row>
    <row r="59" spans="1:11" ht="15" customHeight="1" x14ac:dyDescent="0.3">
      <c r="A59" s="237"/>
      <c r="B59" s="7" t="s">
        <v>185</v>
      </c>
      <c r="C59" s="13" t="s">
        <v>186</v>
      </c>
      <c r="D59" s="2" t="s">
        <v>7</v>
      </c>
      <c r="E59" s="117">
        <v>278</v>
      </c>
      <c r="F59" s="117">
        <v>35</v>
      </c>
      <c r="G59" s="49">
        <v>43983</v>
      </c>
      <c r="H59" s="24">
        <v>43992</v>
      </c>
      <c r="I59" s="279"/>
      <c r="J59" s="279"/>
      <c r="K59" s="13" t="s">
        <v>187</v>
      </c>
    </row>
    <row r="60" spans="1:11" s="51" customFormat="1" ht="15" customHeight="1" x14ac:dyDescent="0.3">
      <c r="A60" s="237"/>
      <c r="B60" s="69" t="s">
        <v>206</v>
      </c>
      <c r="C60" s="50" t="s">
        <v>207</v>
      </c>
      <c r="D60" s="39" t="s">
        <v>8</v>
      </c>
      <c r="E60" s="117">
        <v>3</v>
      </c>
      <c r="F60" s="117"/>
      <c r="G60" s="49"/>
      <c r="H60" s="49"/>
      <c r="I60" s="279"/>
      <c r="J60" s="279"/>
      <c r="K60" s="50"/>
    </row>
    <row r="61" spans="1:11" s="51" customFormat="1" ht="15" customHeight="1" x14ac:dyDescent="0.3">
      <c r="A61" s="237"/>
      <c r="B61" s="69"/>
      <c r="C61" s="50" t="s">
        <v>208</v>
      </c>
      <c r="D61" s="39" t="s">
        <v>8</v>
      </c>
      <c r="E61" s="117">
        <v>2</v>
      </c>
      <c r="F61" s="117"/>
      <c r="G61" s="49"/>
      <c r="H61" s="49"/>
      <c r="I61" s="279"/>
      <c r="J61" s="279"/>
      <c r="K61" s="50"/>
    </row>
    <row r="62" spans="1:11" s="51" customFormat="1" ht="15" customHeight="1" x14ac:dyDescent="0.3">
      <c r="A62" s="237"/>
      <c r="B62" s="69" t="s">
        <v>222</v>
      </c>
      <c r="C62" s="50" t="s">
        <v>223</v>
      </c>
      <c r="D62" s="39"/>
      <c r="E62" s="117">
        <v>4</v>
      </c>
      <c r="F62" s="117"/>
      <c r="G62" s="49"/>
      <c r="H62" s="49"/>
      <c r="I62" s="279"/>
      <c r="J62" s="279"/>
      <c r="K62" s="50"/>
    </row>
    <row r="63" spans="1:11" s="51" customFormat="1" ht="15" customHeight="1" x14ac:dyDescent="0.3">
      <c r="A63" s="237"/>
      <c r="B63" s="69"/>
      <c r="C63" s="50" t="s">
        <v>224</v>
      </c>
      <c r="D63" s="39"/>
      <c r="E63" s="117">
        <v>1</v>
      </c>
      <c r="F63" s="117">
        <v>1</v>
      </c>
      <c r="G63" s="49"/>
      <c r="H63" s="49"/>
      <c r="I63" s="279"/>
      <c r="J63" s="279"/>
      <c r="K63" s="50"/>
    </row>
    <row r="64" spans="1:11" s="51" customFormat="1" ht="15" customHeight="1" x14ac:dyDescent="0.3">
      <c r="A64" s="237"/>
      <c r="B64" s="69"/>
      <c r="C64" s="50" t="s">
        <v>225</v>
      </c>
      <c r="D64" s="39"/>
      <c r="E64" s="117">
        <v>3</v>
      </c>
      <c r="F64" s="117"/>
      <c r="G64" s="49"/>
      <c r="H64" s="49"/>
      <c r="I64" s="279"/>
      <c r="J64" s="279"/>
      <c r="K64" s="50"/>
    </row>
    <row r="65" spans="1:11" s="51" customFormat="1" ht="15" customHeight="1" x14ac:dyDescent="0.3">
      <c r="A65" s="237"/>
      <c r="B65" s="69"/>
      <c r="C65" s="50" t="s">
        <v>226</v>
      </c>
      <c r="D65" s="39"/>
      <c r="E65" s="117">
        <v>3</v>
      </c>
      <c r="F65" s="117"/>
      <c r="G65" s="49"/>
      <c r="H65" s="49"/>
      <c r="I65" s="279"/>
      <c r="J65" s="279"/>
      <c r="K65" s="50"/>
    </row>
    <row r="66" spans="1:11" s="51" customFormat="1" ht="15" customHeight="1" x14ac:dyDescent="0.3">
      <c r="A66" s="237"/>
      <c r="B66" s="69"/>
      <c r="C66" s="50" t="s">
        <v>227</v>
      </c>
      <c r="D66" s="39"/>
      <c r="E66" s="117">
        <v>7</v>
      </c>
      <c r="F66" s="117"/>
      <c r="G66" s="49"/>
      <c r="H66" s="49"/>
      <c r="I66" s="279"/>
      <c r="J66" s="279"/>
      <c r="K66" s="50"/>
    </row>
    <row r="67" spans="1:11" s="51" customFormat="1" ht="15" customHeight="1" x14ac:dyDescent="0.3">
      <c r="A67" s="237"/>
      <c r="B67" s="69" t="s">
        <v>228</v>
      </c>
      <c r="C67" s="50" t="s">
        <v>229</v>
      </c>
      <c r="D67" s="39" t="s">
        <v>6</v>
      </c>
      <c r="E67" s="117">
        <v>1</v>
      </c>
      <c r="F67" s="117"/>
      <c r="G67" s="49"/>
      <c r="H67" s="49"/>
      <c r="I67" s="279"/>
      <c r="J67" s="279"/>
      <c r="K67" s="50"/>
    </row>
    <row r="68" spans="1:11" s="51" customFormat="1" ht="15" customHeight="1" x14ac:dyDescent="0.3">
      <c r="A68" s="237"/>
      <c r="B68" s="69"/>
      <c r="C68" s="50" t="s">
        <v>230</v>
      </c>
      <c r="D68" s="39" t="s">
        <v>6</v>
      </c>
      <c r="E68" s="117">
        <v>3</v>
      </c>
      <c r="F68" s="117">
        <v>1</v>
      </c>
      <c r="G68" s="49"/>
      <c r="H68" s="49"/>
      <c r="I68" s="279"/>
      <c r="J68" s="279"/>
      <c r="K68" s="50"/>
    </row>
    <row r="69" spans="1:11" s="51" customFormat="1" ht="15" customHeight="1" x14ac:dyDescent="0.3">
      <c r="A69" s="237"/>
      <c r="B69" s="69" t="s">
        <v>261</v>
      </c>
      <c r="C69" s="50" t="s">
        <v>262</v>
      </c>
      <c r="D69" s="39" t="s">
        <v>7</v>
      </c>
      <c r="E69" s="117">
        <v>103</v>
      </c>
      <c r="F69" s="117">
        <v>2</v>
      </c>
      <c r="G69" s="49">
        <v>43983</v>
      </c>
      <c r="H69" s="49"/>
      <c r="I69" s="279"/>
      <c r="J69" s="279"/>
      <c r="K69" s="50"/>
    </row>
    <row r="70" spans="1:11" s="51" customFormat="1" ht="15" customHeight="1" x14ac:dyDescent="0.3">
      <c r="A70" s="237"/>
      <c r="B70" s="69" t="s">
        <v>247</v>
      </c>
      <c r="C70" s="50" t="s">
        <v>248</v>
      </c>
      <c r="D70" s="39" t="s">
        <v>7</v>
      </c>
      <c r="E70" s="117">
        <v>29</v>
      </c>
      <c r="F70" s="117">
        <v>6</v>
      </c>
      <c r="G70" s="49"/>
      <c r="H70" s="49"/>
      <c r="I70" s="279"/>
      <c r="J70" s="279"/>
      <c r="K70" s="50"/>
    </row>
    <row r="71" spans="1:11" s="51" customFormat="1" ht="15" customHeight="1" x14ac:dyDescent="0.3">
      <c r="A71" s="238"/>
      <c r="B71" s="69" t="s">
        <v>232</v>
      </c>
      <c r="C71" s="50" t="s">
        <v>231</v>
      </c>
      <c r="D71" s="39"/>
      <c r="E71" s="117">
        <v>1</v>
      </c>
      <c r="F71" s="117"/>
      <c r="G71" s="49"/>
      <c r="H71" s="49"/>
      <c r="I71" s="280"/>
      <c r="J71" s="280"/>
      <c r="K71" s="50"/>
    </row>
    <row r="72" spans="1:11" s="28" customFormat="1" ht="15" customHeight="1" x14ac:dyDescent="0.3">
      <c r="A72" s="239" t="s">
        <v>15</v>
      </c>
      <c r="B72" s="7" t="s">
        <v>143</v>
      </c>
      <c r="C72" s="13" t="s">
        <v>159</v>
      </c>
      <c r="D72" s="2" t="s">
        <v>7</v>
      </c>
      <c r="E72" s="116"/>
      <c r="F72" s="116">
        <v>32</v>
      </c>
      <c r="G72" s="24">
        <v>43977</v>
      </c>
      <c r="H72" s="24">
        <v>43986</v>
      </c>
      <c r="I72" s="278">
        <f>SUM(E72:E79)</f>
        <v>492</v>
      </c>
      <c r="J72" s="278">
        <f>SUM(F72:F79)</f>
        <v>228</v>
      </c>
      <c r="K72" s="53"/>
    </row>
    <row r="73" spans="1:11" s="28" customFormat="1" ht="15" customHeight="1" x14ac:dyDescent="0.3">
      <c r="A73" s="237"/>
      <c r="B73" s="7" t="s">
        <v>50</v>
      </c>
      <c r="C73" s="13" t="s">
        <v>161</v>
      </c>
      <c r="D73" s="2" t="s">
        <v>8</v>
      </c>
      <c r="E73" s="116"/>
      <c r="F73" s="116">
        <v>74</v>
      </c>
      <c r="G73" s="24">
        <v>43977</v>
      </c>
      <c r="H73" s="24">
        <v>43986</v>
      </c>
      <c r="I73" s="279"/>
      <c r="J73" s="279"/>
      <c r="K73" s="13" t="s">
        <v>160</v>
      </c>
    </row>
    <row r="74" spans="1:11" s="28" customFormat="1" ht="15" customHeight="1" x14ac:dyDescent="0.3">
      <c r="A74" s="237"/>
      <c r="B74" s="7" t="s">
        <v>50</v>
      </c>
      <c r="C74" s="13" t="s">
        <v>51</v>
      </c>
      <c r="D74" s="2" t="s">
        <v>8</v>
      </c>
      <c r="E74" s="116"/>
      <c r="F74" s="116">
        <v>22</v>
      </c>
      <c r="G74" s="24">
        <v>43977</v>
      </c>
      <c r="H74" s="24">
        <v>43986</v>
      </c>
      <c r="I74" s="279"/>
      <c r="J74" s="279"/>
      <c r="K74" s="13"/>
    </row>
    <row r="75" spans="1:11" s="28" customFormat="1" ht="15" customHeight="1" x14ac:dyDescent="0.3">
      <c r="A75" s="237"/>
      <c r="B75" s="7" t="s">
        <v>251</v>
      </c>
      <c r="C75" s="13" t="s">
        <v>252</v>
      </c>
      <c r="D75" s="81"/>
      <c r="E75" s="116">
        <v>2</v>
      </c>
      <c r="F75" s="116">
        <v>1</v>
      </c>
      <c r="G75" s="24">
        <v>43983</v>
      </c>
      <c r="H75" s="24">
        <v>43996</v>
      </c>
      <c r="I75" s="279"/>
      <c r="J75" s="279"/>
      <c r="K75" s="13"/>
    </row>
    <row r="76" spans="1:11" s="28" customFormat="1" ht="15" customHeight="1" x14ac:dyDescent="0.3">
      <c r="A76" s="237"/>
      <c r="B76" s="7" t="s">
        <v>251</v>
      </c>
      <c r="C76" s="13" t="s">
        <v>289</v>
      </c>
      <c r="D76" s="81" t="s">
        <v>7</v>
      </c>
      <c r="E76" s="116">
        <v>265</v>
      </c>
      <c r="F76" s="116">
        <v>22</v>
      </c>
      <c r="G76" s="24">
        <v>43983</v>
      </c>
      <c r="H76" s="24">
        <v>43992</v>
      </c>
      <c r="I76" s="279"/>
      <c r="J76" s="279"/>
      <c r="K76" s="13"/>
    </row>
    <row r="77" spans="1:11" s="28" customFormat="1" ht="15" customHeight="1" x14ac:dyDescent="0.3">
      <c r="A77" s="237"/>
      <c r="B77" s="7" t="s">
        <v>294</v>
      </c>
      <c r="C77" s="13" t="s">
        <v>297</v>
      </c>
      <c r="D77" s="85" t="s">
        <v>8</v>
      </c>
      <c r="E77" s="116">
        <v>50</v>
      </c>
      <c r="F77" s="116">
        <v>63</v>
      </c>
      <c r="G77" s="24">
        <v>43983</v>
      </c>
      <c r="H77" s="24">
        <v>43996</v>
      </c>
      <c r="I77" s="279"/>
      <c r="J77" s="279"/>
      <c r="K77" s="13" t="s">
        <v>295</v>
      </c>
    </row>
    <row r="78" spans="1:11" ht="15" customHeight="1" x14ac:dyDescent="0.3">
      <c r="A78" s="237"/>
      <c r="B78" s="7" t="s">
        <v>156</v>
      </c>
      <c r="C78" s="13" t="s">
        <v>157</v>
      </c>
      <c r="D78" s="2" t="s">
        <v>8</v>
      </c>
      <c r="E78" s="117">
        <v>175</v>
      </c>
      <c r="F78" s="116">
        <v>13</v>
      </c>
      <c r="G78" s="24">
        <v>43982</v>
      </c>
      <c r="H78" s="24">
        <v>43996</v>
      </c>
      <c r="I78" s="279"/>
      <c r="J78" s="279"/>
      <c r="K78" s="13" t="s">
        <v>296</v>
      </c>
    </row>
    <row r="79" spans="1:11" ht="15" customHeight="1" x14ac:dyDescent="0.3">
      <c r="A79" s="238"/>
      <c r="B79" s="7" t="s">
        <v>156</v>
      </c>
      <c r="C79" s="13" t="s">
        <v>162</v>
      </c>
      <c r="D79" s="2"/>
      <c r="E79" s="116"/>
      <c r="F79" s="116">
        <v>1</v>
      </c>
      <c r="G79" s="24">
        <v>43982</v>
      </c>
      <c r="H79" s="24"/>
      <c r="I79" s="280"/>
      <c r="J79" s="280"/>
      <c r="K79" s="13" t="s">
        <v>163</v>
      </c>
    </row>
    <row r="81" spans="1:11" ht="15" customHeight="1" x14ac:dyDescent="0.3">
      <c r="A81" s="14"/>
      <c r="B81" s="120"/>
      <c r="C81" s="46"/>
      <c r="D81" s="14"/>
      <c r="E81" s="71">
        <f>SUM(E2:E80)</f>
        <v>5358</v>
      </c>
      <c r="F81" s="71">
        <f>SUM(F2:F80)</f>
        <v>854</v>
      </c>
      <c r="G81" s="40" t="s">
        <v>9</v>
      </c>
      <c r="H81" s="40"/>
      <c r="I81" s="71">
        <f>SUM(I2:I80)</f>
        <v>5358</v>
      </c>
      <c r="J81" s="71">
        <f>SUM(J2:J80)</f>
        <v>854</v>
      </c>
      <c r="K81" s="46"/>
    </row>
    <row r="83" spans="1:11" ht="15" customHeight="1" x14ac:dyDescent="0.3">
      <c r="A83" s="48"/>
      <c r="C83" s="48"/>
    </row>
  </sheetData>
  <sortState ref="A2:K21">
    <sortCondition ref="A1"/>
  </sortState>
  <mergeCells count="17">
    <mergeCell ref="B5:B8"/>
    <mergeCell ref="A2:A11"/>
    <mergeCell ref="I2:I11"/>
    <mergeCell ref="J2:J11"/>
    <mergeCell ref="I18:I28"/>
    <mergeCell ref="J18:J28"/>
    <mergeCell ref="I13:I17"/>
    <mergeCell ref="J13:J17"/>
    <mergeCell ref="A13:A17"/>
    <mergeCell ref="I72:I79"/>
    <mergeCell ref="J72:J79"/>
    <mergeCell ref="A72:A79"/>
    <mergeCell ref="A18:A28"/>
    <mergeCell ref="B29:B58"/>
    <mergeCell ref="A29:A71"/>
    <mergeCell ref="J29:J71"/>
    <mergeCell ref="I29:I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workbookViewId="0">
      <selection activeCell="I23" sqref="I23"/>
    </sheetView>
  </sheetViews>
  <sheetFormatPr defaultColWidth="10.58203125" defaultRowHeight="14" x14ac:dyDescent="0.3"/>
  <cols>
    <col min="1" max="1" width="4.5" style="1" bestFit="1" customWidth="1"/>
    <col min="2" max="2" width="10.58203125" style="25"/>
    <col min="3" max="4" width="10.58203125" style="1"/>
    <col min="5" max="5" width="25.9140625" style="1" bestFit="1" customWidth="1"/>
    <col min="6" max="6" width="10.58203125" style="1"/>
    <col min="7" max="7" width="12.1640625" style="1" bestFit="1" customWidth="1"/>
    <col min="8" max="8" width="10.1640625" style="1" bestFit="1" customWidth="1"/>
    <col min="9" max="9" width="14.1640625" style="25" bestFit="1" customWidth="1"/>
    <col min="10" max="10" width="24.9140625" style="1" bestFit="1" customWidth="1"/>
    <col min="11" max="16384" width="10.58203125" style="1"/>
  </cols>
  <sheetData>
    <row r="1" spans="1:10" x14ac:dyDescent="0.3">
      <c r="A1" s="16" t="s">
        <v>128</v>
      </c>
      <c r="B1" s="23" t="s">
        <v>129</v>
      </c>
      <c r="C1" s="16" t="s">
        <v>4</v>
      </c>
      <c r="D1" s="16" t="s">
        <v>109</v>
      </c>
      <c r="E1" s="16" t="s">
        <v>110</v>
      </c>
      <c r="F1" s="16" t="s">
        <v>73</v>
      </c>
      <c r="G1" s="16" t="s">
        <v>130</v>
      </c>
      <c r="H1" s="16" t="s">
        <v>131</v>
      </c>
      <c r="I1" s="23" t="s">
        <v>132</v>
      </c>
      <c r="J1" s="16" t="s">
        <v>58</v>
      </c>
    </row>
    <row r="2" spans="1:10" x14ac:dyDescent="0.3">
      <c r="A2" s="2">
        <v>1</v>
      </c>
      <c r="B2" s="24">
        <v>43968</v>
      </c>
      <c r="C2" s="2" t="s">
        <v>26</v>
      </c>
      <c r="D2" s="2" t="s">
        <v>26</v>
      </c>
      <c r="E2" s="2" t="s">
        <v>133</v>
      </c>
      <c r="F2" s="2" t="s">
        <v>7</v>
      </c>
      <c r="G2" s="2">
        <v>13</v>
      </c>
      <c r="H2" s="2">
        <v>1</v>
      </c>
      <c r="I2" s="24">
        <v>43982</v>
      </c>
      <c r="J2" s="2"/>
    </row>
    <row r="3" spans="1:10" x14ac:dyDescent="0.3">
      <c r="A3" s="2">
        <v>2</v>
      </c>
      <c r="B3" s="24">
        <v>43969</v>
      </c>
      <c r="C3" s="2" t="s">
        <v>12</v>
      </c>
      <c r="D3" s="2" t="s">
        <v>108</v>
      </c>
      <c r="E3" s="2" t="s">
        <v>134</v>
      </c>
      <c r="F3" s="2" t="s">
        <v>8</v>
      </c>
      <c r="G3" s="2">
        <v>17</v>
      </c>
      <c r="H3" s="2"/>
      <c r="I3" s="24">
        <v>43984</v>
      </c>
      <c r="J3" s="2" t="s">
        <v>137</v>
      </c>
    </row>
    <row r="4" spans="1:10" x14ac:dyDescent="0.3">
      <c r="A4" s="2">
        <v>3</v>
      </c>
      <c r="B4" s="24">
        <v>43972</v>
      </c>
      <c r="C4" s="2" t="s">
        <v>12</v>
      </c>
      <c r="D4" s="2" t="s">
        <v>65</v>
      </c>
      <c r="E4" s="2" t="s">
        <v>115</v>
      </c>
      <c r="F4" s="2" t="s">
        <v>6</v>
      </c>
      <c r="G4" s="2">
        <v>20</v>
      </c>
      <c r="H4" s="2"/>
      <c r="I4" s="24">
        <v>43986</v>
      </c>
      <c r="J4" s="2" t="s">
        <v>138</v>
      </c>
    </row>
    <row r="5" spans="1:10" x14ac:dyDescent="0.3">
      <c r="A5" s="2">
        <v>4</v>
      </c>
      <c r="B5" s="24">
        <v>43972</v>
      </c>
      <c r="C5" s="2" t="s">
        <v>26</v>
      </c>
      <c r="D5" s="2" t="s">
        <v>28</v>
      </c>
      <c r="E5" s="2" t="s">
        <v>135</v>
      </c>
      <c r="F5" s="2" t="s">
        <v>6</v>
      </c>
      <c r="G5" s="2">
        <v>21</v>
      </c>
      <c r="H5" s="2"/>
      <c r="I5" s="24">
        <v>43985</v>
      </c>
      <c r="J5" s="2" t="s">
        <v>139</v>
      </c>
    </row>
    <row r="6" spans="1:10" s="28" customFormat="1" x14ac:dyDescent="0.3">
      <c r="A6" s="2">
        <v>5</v>
      </c>
      <c r="B6" s="24">
        <v>43975</v>
      </c>
      <c r="C6" s="2" t="s">
        <v>14</v>
      </c>
      <c r="D6" s="2" t="s">
        <v>14</v>
      </c>
      <c r="E6" s="2" t="s">
        <v>136</v>
      </c>
      <c r="F6" s="2" t="s">
        <v>6</v>
      </c>
      <c r="G6" s="2">
        <v>60</v>
      </c>
      <c r="H6" s="2"/>
      <c r="I6" s="24">
        <v>43982</v>
      </c>
      <c r="J6" s="2" t="s">
        <v>140</v>
      </c>
    </row>
    <row r="7" spans="1:10" s="28" customFormat="1" x14ac:dyDescent="0.3">
      <c r="A7" s="2">
        <v>6</v>
      </c>
      <c r="B7" s="24">
        <v>43976</v>
      </c>
      <c r="C7" s="2" t="s">
        <v>12</v>
      </c>
      <c r="D7" s="2" t="s">
        <v>141</v>
      </c>
      <c r="E7" s="2" t="s">
        <v>142</v>
      </c>
      <c r="F7" s="2" t="s">
        <v>7</v>
      </c>
      <c r="G7" s="2">
        <v>59</v>
      </c>
      <c r="H7" s="2">
        <v>3</v>
      </c>
      <c r="I7" s="24">
        <v>43986</v>
      </c>
      <c r="J7" s="2"/>
    </row>
    <row r="8" spans="1:10" s="28" customFormat="1" x14ac:dyDescent="0.3">
      <c r="A8" s="2">
        <v>7</v>
      </c>
      <c r="B8" s="24">
        <v>43977</v>
      </c>
      <c r="C8" s="2" t="s">
        <v>14</v>
      </c>
      <c r="D8" s="2" t="s">
        <v>14</v>
      </c>
      <c r="E8" s="2" t="s">
        <v>144</v>
      </c>
      <c r="F8" s="2" t="s">
        <v>8</v>
      </c>
      <c r="G8" s="2">
        <v>950</v>
      </c>
      <c r="H8" s="2">
        <v>142</v>
      </c>
      <c r="I8" s="24">
        <v>43986</v>
      </c>
      <c r="J8" s="2" t="s">
        <v>145</v>
      </c>
    </row>
    <row r="9" spans="1:10" s="28" customFormat="1" x14ac:dyDescent="0.3">
      <c r="A9" s="2">
        <v>8</v>
      </c>
      <c r="B9" s="24">
        <v>43977</v>
      </c>
      <c r="C9" s="2" t="s">
        <v>15</v>
      </c>
      <c r="D9" s="2" t="s">
        <v>143</v>
      </c>
      <c r="E9" s="2" t="s">
        <v>146</v>
      </c>
      <c r="F9" s="2"/>
      <c r="G9" s="2"/>
      <c r="H9" s="2"/>
      <c r="I9" s="24"/>
      <c r="J9" s="2"/>
    </row>
    <row r="10" spans="1:10" s="28" customFormat="1" x14ac:dyDescent="0.3">
      <c r="A10" s="2">
        <v>9</v>
      </c>
      <c r="B10" s="24">
        <v>43977</v>
      </c>
      <c r="C10" s="2" t="s">
        <v>15</v>
      </c>
      <c r="D10" s="2" t="s">
        <v>50</v>
      </c>
      <c r="E10" s="2" t="s">
        <v>147</v>
      </c>
      <c r="F10" s="2"/>
      <c r="G10" s="2"/>
      <c r="H10" s="2"/>
      <c r="I10" s="24"/>
      <c r="J10" s="2" t="s">
        <v>148</v>
      </c>
    </row>
    <row r="11" spans="1:10" x14ac:dyDescent="0.3">
      <c r="A11" s="26">
        <v>10</v>
      </c>
      <c r="B11" s="27">
        <v>43978</v>
      </c>
      <c r="C11" s="26" t="s">
        <v>14</v>
      </c>
      <c r="D11" s="26" t="s">
        <v>14</v>
      </c>
      <c r="E11" s="26" t="s">
        <v>87</v>
      </c>
      <c r="F11" s="26" t="s">
        <v>6</v>
      </c>
      <c r="G11" s="26"/>
      <c r="H11" s="26"/>
      <c r="I11" s="27"/>
      <c r="J11" s="26"/>
    </row>
    <row r="12" spans="1:10" x14ac:dyDescent="0.3">
      <c r="A12" s="26">
        <v>11</v>
      </c>
      <c r="B12" s="27">
        <v>43978</v>
      </c>
      <c r="C12" s="26" t="s">
        <v>14</v>
      </c>
      <c r="D12" s="26" t="s">
        <v>14</v>
      </c>
      <c r="E12" s="26" t="s">
        <v>149</v>
      </c>
      <c r="F12" s="26" t="s">
        <v>7</v>
      </c>
      <c r="G12" s="26"/>
      <c r="H12" s="26"/>
      <c r="I12" s="27"/>
      <c r="J12" s="26"/>
    </row>
    <row r="13" spans="1:10" x14ac:dyDescent="0.3">
      <c r="A13" s="26">
        <v>12</v>
      </c>
      <c r="B13" s="27">
        <v>43978</v>
      </c>
      <c r="C13" s="26" t="s">
        <v>14</v>
      </c>
      <c r="D13" s="26" t="s">
        <v>14</v>
      </c>
      <c r="E13" s="26" t="s">
        <v>85</v>
      </c>
      <c r="F13" s="26" t="s">
        <v>8</v>
      </c>
      <c r="G13" s="26"/>
      <c r="H13" s="26"/>
      <c r="I13" s="27"/>
      <c r="J13" s="26"/>
    </row>
    <row r="14" spans="1:10" x14ac:dyDescent="0.3">
      <c r="A14" s="26">
        <v>13</v>
      </c>
      <c r="B14" s="27">
        <v>43978</v>
      </c>
      <c r="C14" s="26" t="s">
        <v>14</v>
      </c>
      <c r="D14" s="26" t="s">
        <v>14</v>
      </c>
      <c r="E14" s="26" t="s">
        <v>150</v>
      </c>
      <c r="F14" s="26" t="s">
        <v>8</v>
      </c>
      <c r="G14" s="26"/>
      <c r="H14" s="26"/>
      <c r="I14" s="27"/>
      <c r="J14" s="26"/>
    </row>
    <row r="15" spans="1:10" x14ac:dyDescent="0.3">
      <c r="A15" s="26">
        <v>14</v>
      </c>
      <c r="B15" s="27">
        <v>43978</v>
      </c>
      <c r="C15" s="26" t="s">
        <v>14</v>
      </c>
      <c r="D15" s="26" t="s">
        <v>14</v>
      </c>
      <c r="E15" s="26" t="s">
        <v>151</v>
      </c>
      <c r="F15" s="26" t="s">
        <v>8</v>
      </c>
      <c r="G15" s="26"/>
      <c r="H15" s="26"/>
      <c r="I15" s="27"/>
      <c r="J15" s="26"/>
    </row>
    <row r="16" spans="1:10" x14ac:dyDescent="0.3">
      <c r="A16" s="2">
        <v>15</v>
      </c>
      <c r="B16" s="24">
        <v>43979</v>
      </c>
      <c r="C16" s="2" t="s">
        <v>26</v>
      </c>
      <c r="D16" s="2" t="s">
        <v>33</v>
      </c>
      <c r="E16" s="2" t="s">
        <v>152</v>
      </c>
      <c r="F16" s="2" t="s">
        <v>6</v>
      </c>
      <c r="G16" s="2">
        <v>35</v>
      </c>
      <c r="H16" s="2">
        <v>4</v>
      </c>
      <c r="I16" s="24">
        <v>43989</v>
      </c>
      <c r="J16" s="2"/>
    </row>
    <row r="17" spans="1:10" x14ac:dyDescent="0.3">
      <c r="A17" s="2">
        <v>16</v>
      </c>
      <c r="B17" s="24">
        <v>43979</v>
      </c>
      <c r="C17" s="2" t="s">
        <v>26</v>
      </c>
      <c r="D17" s="2" t="s">
        <v>33</v>
      </c>
      <c r="E17" s="2" t="s">
        <v>35</v>
      </c>
      <c r="F17" s="2" t="s">
        <v>8</v>
      </c>
      <c r="G17" s="2">
        <v>32</v>
      </c>
      <c r="H17" s="2">
        <v>5</v>
      </c>
      <c r="I17" s="24">
        <v>43990</v>
      </c>
      <c r="J17" s="2"/>
    </row>
    <row r="18" spans="1:10" x14ac:dyDescent="0.3">
      <c r="A18" s="2">
        <v>17</v>
      </c>
      <c r="B18" s="24">
        <v>43979</v>
      </c>
      <c r="C18" s="2" t="s">
        <v>26</v>
      </c>
      <c r="D18" s="2" t="s">
        <v>33</v>
      </c>
      <c r="E18" s="2" t="s">
        <v>55</v>
      </c>
      <c r="F18" s="2" t="s">
        <v>8</v>
      </c>
      <c r="G18" s="2">
        <v>60</v>
      </c>
      <c r="H18" s="2">
        <v>5</v>
      </c>
      <c r="I18" s="24">
        <v>43989</v>
      </c>
      <c r="J18" s="2" t="s">
        <v>154</v>
      </c>
    </row>
    <row r="19" spans="1:10" x14ac:dyDescent="0.3">
      <c r="A19" s="2">
        <v>18</v>
      </c>
      <c r="B19" s="24">
        <v>43979</v>
      </c>
      <c r="C19" s="2" t="s">
        <v>26</v>
      </c>
      <c r="D19" s="2" t="s">
        <v>38</v>
      </c>
      <c r="E19" s="2" t="s">
        <v>76</v>
      </c>
      <c r="F19" s="2" t="s">
        <v>7</v>
      </c>
      <c r="G19" s="2"/>
      <c r="H19" s="2">
        <v>4</v>
      </c>
      <c r="I19" s="24">
        <v>43989</v>
      </c>
      <c r="J19" s="2"/>
    </row>
    <row r="20" spans="1:10" x14ac:dyDescent="0.3">
      <c r="A20" s="2">
        <v>19</v>
      </c>
      <c r="B20" s="24">
        <v>43981</v>
      </c>
      <c r="C20" s="2" t="s">
        <v>26</v>
      </c>
      <c r="D20" s="2" t="s">
        <v>56</v>
      </c>
      <c r="E20" s="2" t="s">
        <v>80</v>
      </c>
      <c r="F20" s="2" t="s">
        <v>8</v>
      </c>
      <c r="G20" s="2">
        <v>140</v>
      </c>
      <c r="H20" s="2">
        <v>6</v>
      </c>
      <c r="I20" s="24">
        <v>43995</v>
      </c>
      <c r="J20" s="2" t="s">
        <v>153</v>
      </c>
    </row>
    <row r="21" spans="1:10" x14ac:dyDescent="0.3">
      <c r="A21" s="2">
        <v>20</v>
      </c>
      <c r="B21" s="24">
        <v>43982</v>
      </c>
      <c r="C21" s="2" t="s">
        <v>15</v>
      </c>
      <c r="D21" s="2" t="s">
        <v>156</v>
      </c>
      <c r="E21" s="2" t="s">
        <v>157</v>
      </c>
      <c r="F21" s="2" t="s">
        <v>8</v>
      </c>
      <c r="G21" s="3"/>
      <c r="H21" s="2">
        <v>13</v>
      </c>
      <c r="I21" s="24">
        <v>43996</v>
      </c>
      <c r="J21" s="2" t="s">
        <v>153</v>
      </c>
    </row>
    <row r="23" spans="1:10" x14ac:dyDescent="0.3">
      <c r="B23" s="42" t="s">
        <v>209</v>
      </c>
      <c r="C23" s="4" t="s">
        <v>13</v>
      </c>
      <c r="D23" s="4"/>
      <c r="E23" s="4" t="s">
        <v>168</v>
      </c>
    </row>
  </sheetData>
  <sortState ref="A2:K21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rightToLeft="1" workbookViewId="0">
      <selection activeCell="C11" sqref="C11"/>
    </sheetView>
  </sheetViews>
  <sheetFormatPr defaultColWidth="10.58203125" defaultRowHeight="18" customHeight="1" x14ac:dyDescent="0.3"/>
  <cols>
    <col min="1" max="1" width="10.58203125" style="1"/>
    <col min="2" max="2" width="12.83203125" style="1" bestFit="1" customWidth="1"/>
    <col min="3" max="3" width="16.6640625" style="1" bestFit="1" customWidth="1"/>
    <col min="4" max="4" width="21.4140625" style="1" bestFit="1" customWidth="1"/>
    <col min="5" max="5" width="14.9140625" style="1" bestFit="1" customWidth="1"/>
    <col min="6" max="6" width="17" style="1" bestFit="1" customWidth="1"/>
    <col min="7" max="16384" width="10.58203125" style="1"/>
  </cols>
  <sheetData>
    <row r="1" spans="1:6" ht="18" customHeight="1" x14ac:dyDescent="0.3">
      <c r="A1" s="271" t="s">
        <v>3</v>
      </c>
      <c r="B1" s="271"/>
      <c r="C1" s="271"/>
      <c r="D1" s="271"/>
      <c r="E1" s="271"/>
      <c r="F1" s="271"/>
    </row>
    <row r="2" spans="1:6" ht="18" customHeight="1" x14ac:dyDescent="0.3">
      <c r="A2" s="3" t="s">
        <v>4</v>
      </c>
      <c r="B2" s="3" t="s">
        <v>0</v>
      </c>
      <c r="C2" s="3" t="s">
        <v>53</v>
      </c>
      <c r="D2" s="3" t="s">
        <v>1</v>
      </c>
      <c r="E2" s="3" t="s">
        <v>2</v>
      </c>
      <c r="F2" s="3" t="s">
        <v>58</v>
      </c>
    </row>
    <row r="3" spans="1:6" ht="18" customHeight="1" x14ac:dyDescent="0.3">
      <c r="A3" s="6" t="s">
        <v>15</v>
      </c>
      <c r="B3" s="6" t="s">
        <v>50</v>
      </c>
      <c r="C3" s="6" t="s">
        <v>49</v>
      </c>
      <c r="D3" s="8"/>
      <c r="E3" s="8">
        <v>1</v>
      </c>
      <c r="F3" s="2"/>
    </row>
    <row r="4" spans="1:6" ht="18" customHeight="1" x14ac:dyDescent="0.3">
      <c r="A4" s="6" t="s">
        <v>15</v>
      </c>
      <c r="B4" s="6" t="s">
        <v>50</v>
      </c>
      <c r="C4" s="6" t="s">
        <v>51</v>
      </c>
      <c r="D4" s="8"/>
      <c r="E4" s="8">
        <v>1</v>
      </c>
      <c r="F4" s="2"/>
    </row>
    <row r="5" spans="1:6" ht="18" customHeight="1" x14ac:dyDescent="0.3">
      <c r="A5" s="6" t="s">
        <v>15</v>
      </c>
      <c r="B5" s="6" t="s">
        <v>50</v>
      </c>
      <c r="C5" s="6" t="s">
        <v>52</v>
      </c>
      <c r="D5" s="8"/>
      <c r="E5" s="8">
        <v>1</v>
      </c>
      <c r="F5" s="2"/>
    </row>
    <row r="6" spans="1:6" ht="18" customHeight="1" x14ac:dyDescent="0.3">
      <c r="A6" s="6" t="s">
        <v>14</v>
      </c>
      <c r="B6" s="6" t="s">
        <v>48</v>
      </c>
      <c r="C6" s="6" t="s">
        <v>47</v>
      </c>
      <c r="D6" s="6">
        <v>3</v>
      </c>
      <c r="E6" s="6"/>
      <c r="F6" s="2"/>
    </row>
    <row r="7" spans="1:6" ht="18" customHeight="1" x14ac:dyDescent="0.3">
      <c r="A7" s="6" t="s">
        <v>14</v>
      </c>
      <c r="B7" s="6" t="s">
        <v>14</v>
      </c>
      <c r="C7" s="6" t="s">
        <v>45</v>
      </c>
      <c r="D7" s="6">
        <v>1</v>
      </c>
      <c r="E7" s="6"/>
      <c r="F7" s="2"/>
    </row>
    <row r="8" spans="1:6" ht="18" customHeight="1" x14ac:dyDescent="0.3">
      <c r="A8" s="6" t="s">
        <v>14</v>
      </c>
      <c r="B8" s="6" t="s">
        <v>41</v>
      </c>
      <c r="C8" s="6" t="s">
        <v>40</v>
      </c>
      <c r="D8" s="6"/>
      <c r="E8" s="6">
        <v>1</v>
      </c>
      <c r="F8" s="2"/>
    </row>
    <row r="9" spans="1:6" ht="18" customHeight="1" x14ac:dyDescent="0.3">
      <c r="A9" s="6" t="s">
        <v>14</v>
      </c>
      <c r="B9" s="6" t="s">
        <v>41</v>
      </c>
      <c r="C9" s="6" t="s">
        <v>42</v>
      </c>
      <c r="D9" s="6">
        <v>2</v>
      </c>
      <c r="E9" s="6">
        <v>2</v>
      </c>
      <c r="F9" s="2"/>
    </row>
    <row r="10" spans="1:6" ht="18" customHeight="1" x14ac:dyDescent="0.3">
      <c r="A10" s="6" t="s">
        <v>14</v>
      </c>
      <c r="B10" s="6" t="s">
        <v>44</v>
      </c>
      <c r="C10" s="6" t="s">
        <v>43</v>
      </c>
      <c r="D10" s="6"/>
      <c r="E10" s="6">
        <v>1</v>
      </c>
      <c r="F10" s="2"/>
    </row>
    <row r="11" spans="1:6" ht="18" customHeight="1" x14ac:dyDescent="0.3">
      <c r="A11" s="6" t="s">
        <v>41</v>
      </c>
      <c r="B11" s="6" t="s">
        <v>14</v>
      </c>
      <c r="C11" s="6" t="s">
        <v>46</v>
      </c>
      <c r="D11" s="6">
        <v>14</v>
      </c>
      <c r="E11" s="6">
        <v>8</v>
      </c>
      <c r="F11" s="2"/>
    </row>
    <row r="12" spans="1:6" ht="18" customHeight="1" x14ac:dyDescent="0.3">
      <c r="A12" s="6" t="s">
        <v>17</v>
      </c>
      <c r="B12" s="6" t="s">
        <v>24</v>
      </c>
      <c r="C12" s="6" t="s">
        <v>23</v>
      </c>
      <c r="D12" s="6">
        <v>2</v>
      </c>
      <c r="E12" s="6"/>
      <c r="F12" s="2"/>
    </row>
    <row r="13" spans="1:6" ht="18" customHeight="1" x14ac:dyDescent="0.3">
      <c r="A13" s="6" t="s">
        <v>17</v>
      </c>
      <c r="B13" s="6" t="s">
        <v>20</v>
      </c>
      <c r="C13" s="10" t="s">
        <v>19</v>
      </c>
      <c r="D13" s="6"/>
      <c r="E13" s="6">
        <v>1</v>
      </c>
      <c r="F13" s="2"/>
    </row>
    <row r="14" spans="1:6" ht="18" customHeight="1" x14ac:dyDescent="0.3">
      <c r="A14" s="6" t="s">
        <v>17</v>
      </c>
      <c r="B14" s="6" t="s">
        <v>18</v>
      </c>
      <c r="C14" s="6" t="s">
        <v>16</v>
      </c>
      <c r="D14" s="6">
        <v>2</v>
      </c>
      <c r="E14" s="6">
        <v>4</v>
      </c>
      <c r="F14" s="2"/>
    </row>
    <row r="15" spans="1:6" ht="18" customHeight="1" x14ac:dyDescent="0.3">
      <c r="A15" s="6" t="s">
        <v>17</v>
      </c>
      <c r="B15" s="6" t="s">
        <v>22</v>
      </c>
      <c r="C15" s="6" t="s">
        <v>21</v>
      </c>
      <c r="D15" s="6">
        <v>1</v>
      </c>
      <c r="E15" s="6"/>
      <c r="F15" s="2" t="s">
        <v>61</v>
      </c>
    </row>
    <row r="16" spans="1:6" ht="18" customHeight="1" x14ac:dyDescent="0.3">
      <c r="A16" s="6" t="s">
        <v>26</v>
      </c>
      <c r="B16" s="6" t="s">
        <v>38</v>
      </c>
      <c r="C16" s="6" t="s">
        <v>37</v>
      </c>
      <c r="D16" s="6">
        <v>1</v>
      </c>
      <c r="E16" s="6"/>
      <c r="F16" s="2"/>
    </row>
    <row r="17" spans="1:6" ht="18" customHeight="1" x14ac:dyDescent="0.3">
      <c r="A17" s="6" t="s">
        <v>26</v>
      </c>
      <c r="B17" s="6" t="s">
        <v>38</v>
      </c>
      <c r="C17" s="6" t="s">
        <v>39</v>
      </c>
      <c r="D17" s="6">
        <v>1</v>
      </c>
      <c r="E17" s="6"/>
      <c r="F17" s="2"/>
    </row>
    <row r="18" spans="1:6" ht="18" customHeight="1" x14ac:dyDescent="0.3">
      <c r="A18" s="6" t="s">
        <v>26</v>
      </c>
      <c r="B18" s="6" t="s">
        <v>28</v>
      </c>
      <c r="C18" s="6" t="s">
        <v>27</v>
      </c>
      <c r="D18" s="6"/>
      <c r="E18" s="6">
        <v>1</v>
      </c>
      <c r="F18" s="2" t="s">
        <v>59</v>
      </c>
    </row>
    <row r="19" spans="1:6" ht="18" customHeight="1" x14ac:dyDescent="0.3">
      <c r="A19" s="6" t="s">
        <v>26</v>
      </c>
      <c r="B19" s="6" t="s">
        <v>28</v>
      </c>
      <c r="C19" s="6" t="s">
        <v>54</v>
      </c>
      <c r="D19" s="6"/>
      <c r="E19" s="6">
        <v>1</v>
      </c>
      <c r="F19" s="2" t="s">
        <v>60</v>
      </c>
    </row>
    <row r="20" spans="1:6" ht="18" customHeight="1" x14ac:dyDescent="0.3">
      <c r="A20" s="6" t="s">
        <v>26</v>
      </c>
      <c r="B20" s="6" t="s">
        <v>28</v>
      </c>
      <c r="C20" s="6" t="s">
        <v>29</v>
      </c>
      <c r="D20" s="6">
        <v>1</v>
      </c>
      <c r="E20" s="6"/>
      <c r="F20" s="2"/>
    </row>
    <row r="21" spans="1:6" ht="18" customHeight="1" x14ac:dyDescent="0.3">
      <c r="A21" s="6" t="s">
        <v>26</v>
      </c>
      <c r="B21" s="6" t="s">
        <v>28</v>
      </c>
      <c r="C21" s="6" t="s">
        <v>36</v>
      </c>
      <c r="D21" s="6">
        <v>1</v>
      </c>
      <c r="E21" s="6"/>
      <c r="F21" s="2" t="s">
        <v>62</v>
      </c>
    </row>
    <row r="22" spans="1:6" ht="18" customHeight="1" x14ac:dyDescent="0.3">
      <c r="A22" s="6" t="s">
        <v>26</v>
      </c>
      <c r="B22" s="6" t="s">
        <v>33</v>
      </c>
      <c r="C22" s="6" t="s">
        <v>32</v>
      </c>
      <c r="D22" s="6">
        <v>1</v>
      </c>
      <c r="E22" s="6"/>
      <c r="F22" s="2"/>
    </row>
    <row r="23" spans="1:6" ht="18" customHeight="1" x14ac:dyDescent="0.3">
      <c r="A23" s="6" t="s">
        <v>26</v>
      </c>
      <c r="B23" s="6" t="s">
        <v>33</v>
      </c>
      <c r="C23" s="6" t="s">
        <v>34</v>
      </c>
      <c r="D23" s="6">
        <v>1</v>
      </c>
      <c r="E23" s="6"/>
      <c r="F23" s="2"/>
    </row>
    <row r="24" spans="1:6" ht="18" customHeight="1" x14ac:dyDescent="0.3">
      <c r="A24" s="6" t="s">
        <v>26</v>
      </c>
      <c r="B24" s="6" t="s">
        <v>33</v>
      </c>
      <c r="C24" s="6" t="s">
        <v>35</v>
      </c>
      <c r="D24" s="6">
        <v>1</v>
      </c>
      <c r="E24" s="6"/>
      <c r="F24" s="2"/>
    </row>
    <row r="25" spans="1:6" ht="18" customHeight="1" x14ac:dyDescent="0.3">
      <c r="A25" s="6" t="s">
        <v>26</v>
      </c>
      <c r="B25" s="6" t="s">
        <v>33</v>
      </c>
      <c r="C25" s="6" t="s">
        <v>55</v>
      </c>
      <c r="D25" s="6">
        <v>1</v>
      </c>
      <c r="E25" s="6"/>
      <c r="F25" s="2"/>
    </row>
    <row r="26" spans="1:6" ht="18" customHeight="1" x14ac:dyDescent="0.3">
      <c r="A26" s="6" t="s">
        <v>26</v>
      </c>
      <c r="B26" s="6" t="s">
        <v>56</v>
      </c>
      <c r="C26" s="9" t="s">
        <v>57</v>
      </c>
      <c r="D26" s="6">
        <v>1</v>
      </c>
      <c r="E26" s="6"/>
      <c r="F26" s="2"/>
    </row>
    <row r="27" spans="1:6" ht="18" customHeight="1" x14ac:dyDescent="0.3">
      <c r="A27" s="6" t="s">
        <v>26</v>
      </c>
      <c r="B27" s="6" t="s">
        <v>26</v>
      </c>
      <c r="C27" s="6" t="s">
        <v>25</v>
      </c>
      <c r="D27" s="6"/>
      <c r="E27" s="6">
        <v>1</v>
      </c>
      <c r="F27" s="2"/>
    </row>
    <row r="28" spans="1:6" ht="18" customHeight="1" x14ac:dyDescent="0.3">
      <c r="A28" s="6" t="s">
        <v>26</v>
      </c>
      <c r="B28" s="6" t="s">
        <v>26</v>
      </c>
      <c r="C28" s="6" t="s">
        <v>30</v>
      </c>
      <c r="D28" s="6">
        <v>1</v>
      </c>
      <c r="E28" s="6"/>
      <c r="F28" s="2"/>
    </row>
    <row r="29" spans="1:6" ht="18" customHeight="1" x14ac:dyDescent="0.3">
      <c r="A29" s="6" t="s">
        <v>26</v>
      </c>
      <c r="B29" s="6" t="s">
        <v>26</v>
      </c>
      <c r="C29" s="6" t="s">
        <v>31</v>
      </c>
      <c r="D29" s="6">
        <v>1</v>
      </c>
      <c r="E29" s="6"/>
      <c r="F29" s="2"/>
    </row>
    <row r="30" spans="1:6" ht="18" customHeight="1" x14ac:dyDescent="0.3">
      <c r="A30" s="3" t="s">
        <v>9</v>
      </c>
      <c r="B30" s="3">
        <v>14</v>
      </c>
      <c r="C30" s="3">
        <v>29</v>
      </c>
      <c r="D30" s="3">
        <f>SUM(D3:D29)</f>
        <v>36</v>
      </c>
      <c r="E30" s="3">
        <f>SUM(E3:E29)</f>
        <v>23</v>
      </c>
      <c r="F30" s="3"/>
    </row>
  </sheetData>
  <sortState ref="A3:F59">
    <sortCondition ref="A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rightToLeft="1" workbookViewId="0">
      <selection activeCell="E1" sqref="A1:E45"/>
    </sheetView>
  </sheetViews>
  <sheetFormatPr defaultColWidth="9" defaultRowHeight="14" x14ac:dyDescent="0.3"/>
  <cols>
    <col min="1" max="1" width="17.83203125" style="160" customWidth="1"/>
    <col min="2" max="2" width="10.83203125" style="157" customWidth="1"/>
    <col min="3" max="5" width="17.83203125" style="160" customWidth="1"/>
    <col min="6" max="6" width="18" style="160" customWidth="1"/>
    <col min="7" max="16384" width="9" style="160"/>
  </cols>
  <sheetData>
    <row r="1" spans="1:5" s="157" customFormat="1" x14ac:dyDescent="0.3">
      <c r="A1" s="184" t="s">
        <v>210</v>
      </c>
      <c r="B1" s="185" t="s">
        <v>4</v>
      </c>
      <c r="C1" s="185" t="s">
        <v>310</v>
      </c>
      <c r="D1" s="185" t="s">
        <v>211</v>
      </c>
      <c r="E1" s="186" t="s">
        <v>212</v>
      </c>
    </row>
    <row r="2" spans="1:5" x14ac:dyDescent="0.3">
      <c r="A2" s="187" t="s">
        <v>16</v>
      </c>
      <c r="B2" s="159" t="s">
        <v>17</v>
      </c>
      <c r="C2" s="158" t="s">
        <v>18</v>
      </c>
      <c r="D2" s="158">
        <v>4</v>
      </c>
      <c r="E2" s="188">
        <v>2</v>
      </c>
    </row>
    <row r="3" spans="1:5" x14ac:dyDescent="0.3">
      <c r="A3" s="189" t="s">
        <v>19</v>
      </c>
      <c r="B3" s="162" t="s">
        <v>17</v>
      </c>
      <c r="C3" s="161" t="s">
        <v>20</v>
      </c>
      <c r="D3" s="161">
        <v>1</v>
      </c>
      <c r="E3" s="190"/>
    </row>
    <row r="4" spans="1:5" x14ac:dyDescent="0.3">
      <c r="A4" s="189" t="s">
        <v>21</v>
      </c>
      <c r="B4" s="162" t="s">
        <v>17</v>
      </c>
      <c r="C4" s="161" t="s">
        <v>22</v>
      </c>
      <c r="D4" s="161"/>
      <c r="E4" s="190" t="s">
        <v>213</v>
      </c>
    </row>
    <row r="5" spans="1:5" x14ac:dyDescent="0.3">
      <c r="A5" s="187" t="s">
        <v>23</v>
      </c>
      <c r="B5" s="162" t="s">
        <v>17</v>
      </c>
      <c r="C5" s="161" t="s">
        <v>24</v>
      </c>
      <c r="D5" s="161"/>
      <c r="E5" s="190">
        <v>2</v>
      </c>
    </row>
    <row r="6" spans="1:5" x14ac:dyDescent="0.3">
      <c r="A6" s="187" t="s">
        <v>214</v>
      </c>
      <c r="B6" s="162" t="s">
        <v>17</v>
      </c>
      <c r="C6" s="161" t="s">
        <v>215</v>
      </c>
      <c r="D6" s="161"/>
      <c r="E6" s="190">
        <v>1</v>
      </c>
    </row>
    <row r="7" spans="1:5" x14ac:dyDescent="0.3">
      <c r="A7" s="189" t="s">
        <v>25</v>
      </c>
      <c r="B7" s="162" t="s">
        <v>26</v>
      </c>
      <c r="C7" s="161" t="s">
        <v>26</v>
      </c>
      <c r="D7" s="161">
        <v>1</v>
      </c>
      <c r="E7" s="190"/>
    </row>
    <row r="8" spans="1:5" x14ac:dyDescent="0.3">
      <c r="A8" s="189" t="s">
        <v>27</v>
      </c>
      <c r="B8" s="162" t="s">
        <v>26</v>
      </c>
      <c r="C8" s="161" t="s">
        <v>28</v>
      </c>
      <c r="D8" s="161" t="s">
        <v>216</v>
      </c>
      <c r="E8" s="190"/>
    </row>
    <row r="9" spans="1:5" x14ac:dyDescent="0.3">
      <c r="A9" s="189" t="s">
        <v>29</v>
      </c>
      <c r="B9" s="162" t="s">
        <v>26</v>
      </c>
      <c r="C9" s="161" t="s">
        <v>28</v>
      </c>
      <c r="D9" s="161"/>
      <c r="E9" s="190">
        <v>1</v>
      </c>
    </row>
    <row r="10" spans="1:5" s="157" customFormat="1" x14ac:dyDescent="0.3">
      <c r="A10" s="191" t="s">
        <v>217</v>
      </c>
      <c r="B10" s="164" t="s">
        <v>26</v>
      </c>
      <c r="C10" s="163" t="s">
        <v>28</v>
      </c>
      <c r="D10" s="163">
        <v>1</v>
      </c>
      <c r="E10" s="192"/>
    </row>
    <row r="11" spans="1:5" s="157" customFormat="1" ht="28" x14ac:dyDescent="0.3">
      <c r="A11" s="193" t="s">
        <v>36</v>
      </c>
      <c r="B11" s="162" t="s">
        <v>26</v>
      </c>
      <c r="C11" s="162" t="s">
        <v>28</v>
      </c>
      <c r="D11" s="162"/>
      <c r="E11" s="194" t="s">
        <v>218</v>
      </c>
    </row>
    <row r="12" spans="1:5" s="157" customFormat="1" x14ac:dyDescent="0.3">
      <c r="A12" s="193" t="s">
        <v>30</v>
      </c>
      <c r="B12" s="162" t="s">
        <v>26</v>
      </c>
      <c r="C12" s="162" t="s">
        <v>26</v>
      </c>
      <c r="D12" s="162"/>
      <c r="E12" s="194">
        <v>1</v>
      </c>
    </row>
    <row r="13" spans="1:5" s="157" customFormat="1" x14ac:dyDescent="0.3">
      <c r="A13" s="193" t="s">
        <v>31</v>
      </c>
      <c r="B13" s="162" t="s">
        <v>26</v>
      </c>
      <c r="C13" s="162" t="s">
        <v>26</v>
      </c>
      <c r="D13" s="162"/>
      <c r="E13" s="194">
        <v>1</v>
      </c>
    </row>
    <row r="14" spans="1:5" s="157" customFormat="1" x14ac:dyDescent="0.3">
      <c r="A14" s="193" t="s">
        <v>32</v>
      </c>
      <c r="B14" s="162" t="s">
        <v>26</v>
      </c>
      <c r="C14" s="162" t="s">
        <v>33</v>
      </c>
      <c r="D14" s="162"/>
      <c r="E14" s="194">
        <v>1</v>
      </c>
    </row>
    <row r="15" spans="1:5" s="157" customFormat="1" x14ac:dyDescent="0.3">
      <c r="A15" s="193" t="s">
        <v>34</v>
      </c>
      <c r="B15" s="162" t="s">
        <v>26</v>
      </c>
      <c r="C15" s="162" t="s">
        <v>33</v>
      </c>
      <c r="D15" s="162"/>
      <c r="E15" s="194">
        <v>1</v>
      </c>
    </row>
    <row r="16" spans="1:5" s="157" customFormat="1" x14ac:dyDescent="0.3">
      <c r="A16" s="193" t="s">
        <v>35</v>
      </c>
      <c r="B16" s="162" t="s">
        <v>26</v>
      </c>
      <c r="C16" s="162" t="s">
        <v>33</v>
      </c>
      <c r="D16" s="162"/>
      <c r="E16" s="194">
        <v>1</v>
      </c>
    </row>
    <row r="17" spans="1:6" s="157" customFormat="1" x14ac:dyDescent="0.3">
      <c r="A17" s="193" t="s">
        <v>219</v>
      </c>
      <c r="B17" s="162" t="s">
        <v>26</v>
      </c>
      <c r="C17" s="162" t="s">
        <v>33</v>
      </c>
      <c r="D17" s="162"/>
      <c r="E17" s="194">
        <v>1</v>
      </c>
    </row>
    <row r="18" spans="1:6" s="157" customFormat="1" x14ac:dyDescent="0.3">
      <c r="A18" s="193" t="s">
        <v>37</v>
      </c>
      <c r="B18" s="162" t="s">
        <v>26</v>
      </c>
      <c r="C18" s="162" t="s">
        <v>38</v>
      </c>
      <c r="D18" s="162"/>
      <c r="E18" s="194">
        <v>1</v>
      </c>
    </row>
    <row r="19" spans="1:6" x14ac:dyDescent="0.3">
      <c r="A19" s="193" t="s">
        <v>39</v>
      </c>
      <c r="B19" s="162" t="s">
        <v>26</v>
      </c>
      <c r="C19" s="162" t="s">
        <v>38</v>
      </c>
      <c r="D19" s="162"/>
      <c r="E19" s="194">
        <v>1</v>
      </c>
    </row>
    <row r="20" spans="1:6" x14ac:dyDescent="0.3">
      <c r="A20" s="195" t="s">
        <v>57</v>
      </c>
      <c r="B20" s="162" t="s">
        <v>26</v>
      </c>
      <c r="C20" s="162" t="s">
        <v>56</v>
      </c>
      <c r="D20" s="162"/>
      <c r="E20" s="194">
        <v>1</v>
      </c>
    </row>
    <row r="21" spans="1:6" s="157" customFormat="1" x14ac:dyDescent="0.3">
      <c r="A21" s="189" t="s">
        <v>40</v>
      </c>
      <c r="B21" s="162" t="s">
        <v>14</v>
      </c>
      <c r="C21" s="161" t="s">
        <v>41</v>
      </c>
      <c r="D21" s="161">
        <v>1</v>
      </c>
      <c r="E21" s="190"/>
    </row>
    <row r="22" spans="1:6" s="157" customFormat="1" x14ac:dyDescent="0.3">
      <c r="A22" s="196" t="s">
        <v>42</v>
      </c>
      <c r="B22" s="159" t="s">
        <v>14</v>
      </c>
      <c r="C22" s="159" t="s">
        <v>41</v>
      </c>
      <c r="D22" s="159">
        <v>2</v>
      </c>
      <c r="E22" s="197">
        <v>2</v>
      </c>
    </row>
    <row r="23" spans="1:6" x14ac:dyDescent="0.3">
      <c r="A23" s="193" t="s">
        <v>43</v>
      </c>
      <c r="B23" s="162" t="s">
        <v>14</v>
      </c>
      <c r="C23" s="162" t="s">
        <v>44</v>
      </c>
      <c r="D23" s="162">
        <v>1</v>
      </c>
      <c r="E23" s="194"/>
    </row>
    <row r="24" spans="1:6" x14ac:dyDescent="0.3">
      <c r="A24" s="189" t="s">
        <v>45</v>
      </c>
      <c r="B24" s="162" t="s">
        <v>14</v>
      </c>
      <c r="C24" s="161" t="s">
        <v>14</v>
      </c>
      <c r="D24" s="161"/>
      <c r="E24" s="190">
        <v>1</v>
      </c>
    </row>
    <row r="25" spans="1:6" s="157" customFormat="1" ht="28" x14ac:dyDescent="0.3">
      <c r="A25" s="189" t="s">
        <v>46</v>
      </c>
      <c r="B25" s="162" t="s">
        <v>41</v>
      </c>
      <c r="C25" s="161" t="s">
        <v>14</v>
      </c>
      <c r="D25" s="161">
        <v>19</v>
      </c>
      <c r="E25" s="190">
        <v>129</v>
      </c>
      <c r="F25" s="157" t="s">
        <v>311</v>
      </c>
    </row>
    <row r="26" spans="1:6" x14ac:dyDescent="0.3">
      <c r="A26" s="189" t="s">
        <v>47</v>
      </c>
      <c r="B26" s="162" t="s">
        <v>14</v>
      </c>
      <c r="C26" s="161" t="s">
        <v>48</v>
      </c>
      <c r="D26" s="161"/>
      <c r="E26" s="194">
        <v>3</v>
      </c>
    </row>
    <row r="27" spans="1:6" x14ac:dyDescent="0.3">
      <c r="A27" s="189" t="s">
        <v>220</v>
      </c>
      <c r="B27" s="162" t="s">
        <v>14</v>
      </c>
      <c r="C27" s="161" t="s">
        <v>14</v>
      </c>
      <c r="D27" s="161"/>
      <c r="E27" s="194">
        <v>2</v>
      </c>
    </row>
    <row r="28" spans="1:6" x14ac:dyDescent="0.3">
      <c r="A28" s="189" t="s">
        <v>221</v>
      </c>
      <c r="B28" s="162" t="s">
        <v>14</v>
      </c>
      <c r="C28" s="161" t="s">
        <v>14</v>
      </c>
      <c r="D28" s="161"/>
      <c r="E28" s="194">
        <v>1</v>
      </c>
    </row>
    <row r="29" spans="1:6" x14ac:dyDescent="0.3">
      <c r="A29" s="189" t="s">
        <v>202</v>
      </c>
      <c r="B29" s="162" t="s">
        <v>14</v>
      </c>
      <c r="C29" s="161" t="s">
        <v>14</v>
      </c>
      <c r="D29" s="161"/>
      <c r="E29" s="194">
        <v>1</v>
      </c>
    </row>
    <row r="30" spans="1:6" x14ac:dyDescent="0.3">
      <c r="A30" s="189" t="s">
        <v>192</v>
      </c>
      <c r="B30" s="162" t="s">
        <v>14</v>
      </c>
      <c r="C30" s="161" t="s">
        <v>14</v>
      </c>
      <c r="D30" s="161"/>
      <c r="E30" s="194">
        <v>1</v>
      </c>
    </row>
    <row r="31" spans="1:6" x14ac:dyDescent="0.3">
      <c r="A31" s="189" t="s">
        <v>312</v>
      </c>
      <c r="B31" s="162" t="s">
        <v>14</v>
      </c>
      <c r="C31" s="161" t="s">
        <v>14</v>
      </c>
      <c r="D31" s="161"/>
      <c r="E31" s="194">
        <v>1</v>
      </c>
    </row>
    <row r="32" spans="1:6" x14ac:dyDescent="0.3">
      <c r="A32" s="189" t="s">
        <v>313</v>
      </c>
      <c r="B32" s="162" t="s">
        <v>14</v>
      </c>
      <c r="C32" s="161" t="s">
        <v>185</v>
      </c>
      <c r="D32" s="161">
        <v>1</v>
      </c>
      <c r="E32" s="194"/>
    </row>
    <row r="33" spans="1:5" x14ac:dyDescent="0.3">
      <c r="A33" s="189" t="s">
        <v>314</v>
      </c>
      <c r="B33" s="162" t="s">
        <v>14</v>
      </c>
      <c r="C33" s="161" t="s">
        <v>14</v>
      </c>
      <c r="D33" s="161"/>
      <c r="E33" s="194">
        <v>1</v>
      </c>
    </row>
    <row r="34" spans="1:5" x14ac:dyDescent="0.3">
      <c r="A34" s="189" t="s">
        <v>248</v>
      </c>
      <c r="B34" s="162" t="s">
        <v>14</v>
      </c>
      <c r="C34" s="161" t="s">
        <v>315</v>
      </c>
      <c r="D34" s="161"/>
      <c r="E34" s="194">
        <v>1</v>
      </c>
    </row>
    <row r="35" spans="1:5" x14ac:dyDescent="0.3">
      <c r="A35" s="189" t="s">
        <v>227</v>
      </c>
      <c r="B35" s="162" t="s">
        <v>14</v>
      </c>
      <c r="C35" s="161" t="s">
        <v>316</v>
      </c>
      <c r="D35" s="161"/>
      <c r="E35" s="194">
        <v>1</v>
      </c>
    </row>
    <row r="36" spans="1:5" x14ac:dyDescent="0.3">
      <c r="A36" s="189" t="s">
        <v>317</v>
      </c>
      <c r="B36" s="162" t="s">
        <v>14</v>
      </c>
      <c r="C36" s="161" t="s">
        <v>14</v>
      </c>
      <c r="D36" s="161"/>
      <c r="E36" s="194">
        <v>1</v>
      </c>
    </row>
    <row r="37" spans="1:5" x14ac:dyDescent="0.3">
      <c r="A37" s="189" t="s">
        <v>318</v>
      </c>
      <c r="B37" s="162" t="s">
        <v>14</v>
      </c>
      <c r="C37" s="161" t="s">
        <v>14</v>
      </c>
      <c r="D37" s="161"/>
      <c r="E37" s="194">
        <v>1</v>
      </c>
    </row>
    <row r="38" spans="1:5" x14ac:dyDescent="0.3">
      <c r="A38" s="189" t="s">
        <v>319</v>
      </c>
      <c r="B38" s="162" t="s">
        <v>14</v>
      </c>
      <c r="C38" s="161" t="s">
        <v>14</v>
      </c>
      <c r="D38" s="161"/>
      <c r="E38" s="194">
        <v>1</v>
      </c>
    </row>
    <row r="39" spans="1:5" x14ac:dyDescent="0.3">
      <c r="A39" s="189" t="s">
        <v>49</v>
      </c>
      <c r="B39" s="162" t="s">
        <v>15</v>
      </c>
      <c r="C39" s="165" t="s">
        <v>320</v>
      </c>
      <c r="D39" s="165">
        <v>1</v>
      </c>
      <c r="E39" s="198"/>
    </row>
    <row r="40" spans="1:5" x14ac:dyDescent="0.3">
      <c r="A40" s="189" t="s">
        <v>51</v>
      </c>
      <c r="B40" s="162" t="s">
        <v>15</v>
      </c>
      <c r="C40" s="165" t="s">
        <v>320</v>
      </c>
      <c r="D40" s="165">
        <v>1</v>
      </c>
      <c r="E40" s="198"/>
    </row>
    <row r="41" spans="1:5" x14ac:dyDescent="0.3">
      <c r="A41" s="189" t="s">
        <v>52</v>
      </c>
      <c r="B41" s="162" t="s">
        <v>15</v>
      </c>
      <c r="C41" s="165" t="s">
        <v>320</v>
      </c>
      <c r="D41" s="165">
        <v>1</v>
      </c>
      <c r="E41" s="198"/>
    </row>
    <row r="42" spans="1:5" x14ac:dyDescent="0.3">
      <c r="A42" s="189" t="s">
        <v>321</v>
      </c>
      <c r="B42" s="162" t="s">
        <v>15</v>
      </c>
      <c r="C42" s="165" t="s">
        <v>294</v>
      </c>
      <c r="D42" s="165">
        <v>1</v>
      </c>
      <c r="E42" s="198"/>
    </row>
    <row r="43" spans="1:5" x14ac:dyDescent="0.3">
      <c r="A43" s="189" t="s">
        <v>322</v>
      </c>
      <c r="B43" s="162" t="s">
        <v>15</v>
      </c>
      <c r="C43" s="165" t="s">
        <v>156</v>
      </c>
      <c r="D43" s="165">
        <v>1</v>
      </c>
      <c r="E43" s="198"/>
    </row>
    <row r="44" spans="1:5" x14ac:dyDescent="0.3">
      <c r="A44" s="199" t="s">
        <v>323</v>
      </c>
      <c r="B44" s="162" t="s">
        <v>324</v>
      </c>
      <c r="C44" s="161" t="s">
        <v>244</v>
      </c>
      <c r="D44" s="161"/>
      <c r="E44" s="190">
        <v>1</v>
      </c>
    </row>
    <row r="45" spans="1:5" ht="14.5" thickBot="1" x14ac:dyDescent="0.35">
      <c r="A45" s="200" t="s">
        <v>325</v>
      </c>
      <c r="B45" s="201" t="s">
        <v>326</v>
      </c>
      <c r="C45" s="202" t="s">
        <v>251</v>
      </c>
      <c r="D45" s="202"/>
      <c r="E45" s="203">
        <v>1</v>
      </c>
    </row>
    <row r="46" spans="1:5" x14ac:dyDescent="0.3">
      <c r="A46" s="182"/>
      <c r="B46" s="183"/>
      <c r="C46" s="182"/>
      <c r="D46" s="182"/>
      <c r="E46" s="182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&amp;L&amp;D&amp;Cנתוני משרד הבריאות - 1/6/20, 18:00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rightToLeft="1" topLeftCell="G1" zoomScaleNormal="100" workbookViewId="0">
      <selection activeCell="G17" sqref="G17"/>
    </sheetView>
  </sheetViews>
  <sheetFormatPr defaultColWidth="15.58203125" defaultRowHeight="14" x14ac:dyDescent="0.3"/>
  <cols>
    <col min="1" max="1" width="15.58203125" style="25"/>
    <col min="2" max="7" width="15.58203125" style="72"/>
    <col min="8" max="16384" width="15.58203125" style="1"/>
  </cols>
  <sheetData>
    <row r="2" spans="1:7" x14ac:dyDescent="0.3">
      <c r="A2" s="146" t="s">
        <v>129</v>
      </c>
      <c r="B2" s="147" t="s">
        <v>304</v>
      </c>
      <c r="C2" s="147" t="s">
        <v>305</v>
      </c>
      <c r="D2" s="147" t="s">
        <v>306</v>
      </c>
      <c r="E2" s="147" t="s">
        <v>307</v>
      </c>
      <c r="F2" s="147" t="s">
        <v>308</v>
      </c>
      <c r="G2" s="147" t="s">
        <v>309</v>
      </c>
    </row>
    <row r="3" spans="1:7" x14ac:dyDescent="0.3">
      <c r="A3" s="24">
        <v>43970</v>
      </c>
      <c r="B3" s="116">
        <v>149</v>
      </c>
      <c r="C3" s="116">
        <v>44</v>
      </c>
      <c r="D3" s="116">
        <v>0</v>
      </c>
      <c r="E3" s="116">
        <v>0</v>
      </c>
      <c r="F3" s="116">
        <v>3</v>
      </c>
      <c r="G3" s="116">
        <v>6</v>
      </c>
    </row>
    <row r="4" spans="1:7" x14ac:dyDescent="0.3">
      <c r="A4" s="24">
        <v>43971</v>
      </c>
      <c r="B4" s="116">
        <v>227</v>
      </c>
      <c r="C4" s="116">
        <v>50</v>
      </c>
      <c r="D4" s="116">
        <v>0</v>
      </c>
      <c r="E4" s="116">
        <v>0</v>
      </c>
      <c r="F4" s="116">
        <v>5</v>
      </c>
      <c r="G4" s="116">
        <v>6</v>
      </c>
    </row>
    <row r="5" spans="1:7" x14ac:dyDescent="0.3">
      <c r="A5" s="24">
        <v>43972</v>
      </c>
      <c r="B5" s="116">
        <v>233</v>
      </c>
      <c r="C5" s="116">
        <v>50</v>
      </c>
      <c r="D5" s="116"/>
      <c r="E5" s="116"/>
      <c r="F5" s="116">
        <v>5</v>
      </c>
      <c r="G5" s="116">
        <v>6</v>
      </c>
    </row>
    <row r="6" spans="1:7" x14ac:dyDescent="0.3">
      <c r="A6" s="24">
        <v>43975</v>
      </c>
      <c r="B6" s="116">
        <v>269</v>
      </c>
      <c r="C6" s="116">
        <v>47</v>
      </c>
      <c r="D6" s="116">
        <v>1</v>
      </c>
      <c r="E6" s="116">
        <v>8</v>
      </c>
      <c r="F6" s="116">
        <v>8</v>
      </c>
      <c r="G6" s="116">
        <v>7</v>
      </c>
    </row>
    <row r="7" spans="1:7" x14ac:dyDescent="0.3">
      <c r="A7" s="24">
        <v>43976</v>
      </c>
      <c r="B7" s="116">
        <v>261</v>
      </c>
      <c r="C7" s="116">
        <v>48</v>
      </c>
      <c r="D7" s="116">
        <v>1</v>
      </c>
      <c r="E7" s="116">
        <v>8</v>
      </c>
      <c r="F7" s="116">
        <v>6</v>
      </c>
      <c r="G7" s="116">
        <v>7</v>
      </c>
    </row>
    <row r="8" spans="1:7" x14ac:dyDescent="0.3">
      <c r="A8" s="24">
        <v>43977</v>
      </c>
      <c r="B8" s="116">
        <v>405</v>
      </c>
      <c r="C8" s="116">
        <v>104</v>
      </c>
      <c r="D8" s="116">
        <v>1</v>
      </c>
      <c r="E8" s="116">
        <v>8</v>
      </c>
      <c r="F8" s="116">
        <v>19</v>
      </c>
      <c r="G8" s="116">
        <v>15</v>
      </c>
    </row>
    <row r="9" spans="1:7" x14ac:dyDescent="0.3">
      <c r="A9" s="24">
        <v>43978</v>
      </c>
      <c r="B9" s="116">
        <v>304</v>
      </c>
      <c r="C9" s="116">
        <v>114</v>
      </c>
      <c r="D9" s="116">
        <v>2</v>
      </c>
      <c r="E9" s="116">
        <v>8</v>
      </c>
      <c r="F9" s="116">
        <v>21</v>
      </c>
      <c r="G9" s="116">
        <v>15</v>
      </c>
    </row>
    <row r="10" spans="1:7" x14ac:dyDescent="0.3">
      <c r="A10" s="24">
        <v>43979</v>
      </c>
      <c r="B10" s="116">
        <v>341</v>
      </c>
      <c r="C10" s="116">
        <v>114</v>
      </c>
      <c r="D10" s="116">
        <v>8</v>
      </c>
      <c r="E10" s="116">
        <v>10</v>
      </c>
      <c r="F10" s="116">
        <v>28</v>
      </c>
      <c r="G10" s="116">
        <v>19</v>
      </c>
    </row>
    <row r="11" spans="1:7" x14ac:dyDescent="0.3">
      <c r="A11" s="24">
        <v>43980</v>
      </c>
      <c r="B11" s="116">
        <v>385</v>
      </c>
      <c r="C11" s="116">
        <v>100</v>
      </c>
      <c r="D11" s="116">
        <v>7</v>
      </c>
      <c r="E11" s="116">
        <v>10</v>
      </c>
      <c r="F11" s="116">
        <v>38</v>
      </c>
      <c r="G11" s="116">
        <v>28</v>
      </c>
    </row>
    <row r="12" spans="1:7" x14ac:dyDescent="0.3">
      <c r="A12" s="24">
        <v>43981</v>
      </c>
      <c r="B12" s="116">
        <v>487</v>
      </c>
      <c r="C12" s="116">
        <v>100</v>
      </c>
      <c r="D12" s="116">
        <v>7</v>
      </c>
      <c r="E12" s="116">
        <v>10</v>
      </c>
      <c r="F12" s="116">
        <v>107</v>
      </c>
      <c r="G12" s="116">
        <v>30</v>
      </c>
    </row>
    <row r="13" spans="1:7" x14ac:dyDescent="0.3">
      <c r="A13" s="24">
        <v>43982</v>
      </c>
      <c r="B13" s="116">
        <v>1407</v>
      </c>
      <c r="C13" s="116">
        <v>170</v>
      </c>
      <c r="D13" s="116">
        <v>4</v>
      </c>
      <c r="E13" s="116">
        <v>11</v>
      </c>
      <c r="F13" s="116">
        <v>141</v>
      </c>
      <c r="G13" s="116">
        <v>37</v>
      </c>
    </row>
    <row r="14" spans="1:7" x14ac:dyDescent="0.3">
      <c r="A14" s="24">
        <v>43983</v>
      </c>
      <c r="B14" s="116">
        <v>5358</v>
      </c>
      <c r="C14" s="116">
        <v>854</v>
      </c>
      <c r="D14" s="116">
        <v>10</v>
      </c>
      <c r="E14" s="116">
        <v>8</v>
      </c>
      <c r="F14" s="116">
        <v>164</v>
      </c>
      <c r="G14" s="116">
        <v>42</v>
      </c>
    </row>
    <row r="39" spans="2:14" ht="18" customHeight="1" x14ac:dyDescent="0.3">
      <c r="B39" s="289" t="s">
        <v>241</v>
      </c>
      <c r="C39" s="289"/>
      <c r="D39" s="289"/>
      <c r="E39" s="289"/>
      <c r="F39" s="204"/>
      <c r="G39" s="204"/>
      <c r="H39" s="289" t="s">
        <v>236</v>
      </c>
      <c r="I39" s="289"/>
      <c r="J39" s="289"/>
      <c r="K39" s="289"/>
      <c r="L39" s="289"/>
      <c r="M39" s="289"/>
      <c r="N39" s="289"/>
    </row>
  </sheetData>
  <sortState ref="A3:G20">
    <sortCondition ref="A1"/>
  </sortState>
  <mergeCells count="2">
    <mergeCell ref="H39:N39"/>
    <mergeCell ref="B39:E39"/>
  </mergeCells>
  <pageMargins left="0.7" right="0.7" top="0.75" bottom="0.75" header="0.3" footer="0.3"/>
  <pageSetup paperSize="9" scale="96" orientation="landscape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סיכום נתונים </vt:lpstr>
      <vt:lpstr>פירוט תלמידים חולים</vt:lpstr>
      <vt:lpstr>פירוט עו"ה חולים</vt:lpstr>
      <vt:lpstr>פירוט מוסדות סגורים</vt:lpstr>
      <vt:lpstr>פירוט אירועי בידוד</vt:lpstr>
      <vt:lpstr>סה"כ אירועים</vt:lpstr>
      <vt:lpstr>נתונים עפ"י משרד הבריאות</vt:lpstr>
      <vt:lpstr>נתוני מש' הבריאות 1800</vt:lpstr>
      <vt:lpstr>גרפים</vt:lpstr>
    </vt:vector>
  </TitlesOfParts>
  <Company>Ministry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אריק לשם</dc:creator>
  <cp:lastModifiedBy>אריק לשם</cp:lastModifiedBy>
  <cp:lastPrinted>2020-06-01T16:32:46Z</cp:lastPrinted>
  <dcterms:created xsi:type="dcterms:W3CDTF">2020-05-31T09:14:37Z</dcterms:created>
  <dcterms:modified xsi:type="dcterms:W3CDTF">2020-06-01T16:32:52Z</dcterms:modified>
</cp:coreProperties>
</file>